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\\CEAFS1\CEAData\(03400-03499) - Projects\03488 - Newfoundland Power ROE 2018 Rate Case\Analysis\Workpapers\Figures\"/>
    </mc:Choice>
  </mc:AlternateContent>
  <xr:revisionPtr revIDLastSave="0" documentId="13_ncr:1_{D96B4085-7848-4367-813D-9ADB4CA1F619}" xr6:coauthVersionLast="34" xr6:coauthVersionMax="34" xr10:uidLastSave="{00000000-0000-0000-0000-000000000000}"/>
  <bookViews>
    <workbookView xWindow="0" yWindow="0" windowWidth="28800" windowHeight="11685" xr2:uid="{00000000-000D-0000-FFFF-FFFF00000000}"/>
  </bookViews>
  <sheets>
    <sheet name="Summary" sheetId="2" r:id="rId1"/>
    <sheet name="Historical Detail" sheetId="1" r:id="rId2"/>
  </sheets>
  <definedNames>
    <definedName name="DATA">'Historical Detail'!$E$2:$M$769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21" iterate="1"/>
</workbook>
</file>

<file path=xl/calcChain.xml><?xml version="1.0" encoding="utf-8"?>
<calcChain xmlns="http://schemas.openxmlformats.org/spreadsheetml/2006/main">
  <c r="J770" i="1" l="1"/>
  <c r="I770" i="1"/>
  <c r="K770" i="1"/>
  <c r="D770" i="1"/>
  <c r="J5" i="2" l="1"/>
  <c r="I5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4" i="2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4" i="2"/>
  <c r="A4" i="2"/>
  <c r="B4" i="2"/>
  <c r="A6" i="2"/>
  <c r="B6" i="2"/>
  <c r="A7" i="2"/>
  <c r="B7" i="2"/>
  <c r="A8" i="2"/>
  <c r="C8" i="2" s="1"/>
  <c r="B8" i="2"/>
  <c r="A9" i="2"/>
  <c r="B9" i="2"/>
  <c r="A10" i="2"/>
  <c r="B10" i="2"/>
  <c r="A11" i="2"/>
  <c r="B11" i="2"/>
  <c r="A12" i="2"/>
  <c r="C12" i="2" s="1"/>
  <c r="B12" i="2"/>
  <c r="A13" i="2"/>
  <c r="B13" i="2"/>
  <c r="A14" i="2"/>
  <c r="B14" i="2"/>
  <c r="A15" i="2"/>
  <c r="B15" i="2"/>
  <c r="A16" i="2"/>
  <c r="C16" i="2" s="1"/>
  <c r="B16" i="2"/>
  <c r="A17" i="2"/>
  <c r="B17" i="2"/>
  <c r="A18" i="2"/>
  <c r="B18" i="2"/>
  <c r="B5" i="2"/>
  <c r="A5" i="2"/>
  <c r="C5" i="2" s="1"/>
  <c r="C769" i="1"/>
  <c r="B769" i="1"/>
  <c r="C768" i="1"/>
  <c r="B768" i="1"/>
  <c r="C767" i="1"/>
  <c r="B767" i="1"/>
  <c r="C766" i="1"/>
  <c r="B766" i="1"/>
  <c r="D766" i="1" s="1"/>
  <c r="C765" i="1"/>
  <c r="B765" i="1"/>
  <c r="C764" i="1"/>
  <c r="B764" i="1"/>
  <c r="C763" i="1"/>
  <c r="B763" i="1"/>
  <c r="C762" i="1"/>
  <c r="B762" i="1"/>
  <c r="D762" i="1" s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C18" i="2" l="1"/>
  <c r="C14" i="2"/>
  <c r="C10" i="2"/>
  <c r="D744" i="1"/>
  <c r="D748" i="1"/>
  <c r="D753" i="1"/>
  <c r="N9" i="2" s="1"/>
  <c r="D757" i="1"/>
  <c r="C17" i="2"/>
  <c r="C15" i="2"/>
  <c r="C11" i="2"/>
  <c r="C9" i="2"/>
  <c r="C7" i="2"/>
  <c r="C4" i="2"/>
  <c r="C13" i="2"/>
  <c r="C6" i="2"/>
  <c r="L5" i="2"/>
  <c r="N5" i="2"/>
  <c r="M5" i="2"/>
  <c r="L7" i="2"/>
  <c r="L4" i="2"/>
  <c r="N4" i="2"/>
  <c r="M4" i="2"/>
  <c r="M10" i="2"/>
  <c r="M8" i="2"/>
  <c r="L6" i="2"/>
  <c r="O5" i="2"/>
  <c r="O7" i="2" l="1"/>
  <c r="L8" i="2"/>
  <c r="O8" i="2" s="1"/>
  <c r="N6" i="2"/>
  <c r="Q7" i="2" s="1"/>
  <c r="N8" i="2"/>
  <c r="Q8" i="2" s="1"/>
  <c r="M7" i="2"/>
  <c r="P8" i="2" s="1"/>
  <c r="R8" i="2" s="1"/>
  <c r="N10" i="2"/>
  <c r="Q10" i="2" s="1"/>
  <c r="N7" i="2"/>
  <c r="L10" i="2"/>
  <c r="L9" i="2"/>
  <c r="P5" i="2"/>
  <c r="R5" i="2" s="1"/>
  <c r="T5" i="2" s="1"/>
  <c r="Q5" i="2"/>
  <c r="S5" i="2" s="1"/>
  <c r="M6" i="2"/>
  <c r="O10" i="2"/>
  <c r="M9" i="2"/>
  <c r="P9" i="2" s="1"/>
  <c r="O6" i="2"/>
  <c r="Q6" i="2"/>
  <c r="S6" i="2" l="1"/>
  <c r="S7" i="2" s="1"/>
  <c r="S8" i="2" s="1"/>
  <c r="P10" i="2"/>
  <c r="R10" i="2" s="1"/>
  <c r="O9" i="2"/>
  <c r="R9" i="2" s="1"/>
  <c r="Q9" i="2"/>
  <c r="P6" i="2"/>
  <c r="R6" i="2" s="1"/>
  <c r="T6" i="2" s="1"/>
  <c r="P7" i="2"/>
  <c r="R7" i="2" s="1"/>
  <c r="H5" i="2"/>
  <c r="K5" i="2" s="1"/>
  <c r="G8" i="2"/>
  <c r="G9" i="2" s="1"/>
  <c r="G11" i="2"/>
  <c r="G12" i="2" s="1"/>
  <c r="G13" i="2" s="1"/>
  <c r="G14" i="2"/>
  <c r="G15" i="2" s="1"/>
  <c r="G17" i="2"/>
  <c r="G18" i="2" s="1"/>
  <c r="F8" i="2"/>
  <c r="F9" i="2" s="1"/>
  <c r="F10" i="2" s="1"/>
  <c r="F17" i="2"/>
  <c r="F18" i="2"/>
  <c r="F14" i="2"/>
  <c r="F15" i="2"/>
  <c r="F16" i="2" s="1"/>
  <c r="F11" i="2"/>
  <c r="F12" i="2" s="1"/>
  <c r="F13" i="2" s="1"/>
  <c r="F6" i="2"/>
  <c r="G6" i="2"/>
  <c r="J6" i="2" s="1"/>
  <c r="T7" i="2" l="1"/>
  <c r="T8" i="2" s="1"/>
  <c r="T9" i="2" s="1"/>
  <c r="T10" i="2" s="1"/>
  <c r="S9" i="2"/>
  <c r="S10" i="2" s="1"/>
  <c r="H13" i="2"/>
  <c r="H18" i="2"/>
  <c r="H9" i="2"/>
  <c r="G10" i="2"/>
  <c r="H10" i="2" s="1"/>
  <c r="G16" i="2"/>
  <c r="H16" i="2" s="1"/>
  <c r="H15" i="2"/>
  <c r="H14" i="2"/>
  <c r="H6" i="2"/>
  <c r="K6" i="2" s="1"/>
  <c r="G7" i="2"/>
  <c r="H17" i="2"/>
  <c r="F7" i="2"/>
  <c r="I6" i="2"/>
  <c r="H12" i="2"/>
  <c r="H8" i="2"/>
  <c r="H11" i="2"/>
  <c r="I7" i="2" l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H7" i="2"/>
  <c r="K7" i="2" s="1"/>
  <c r="K8" i="2" s="1"/>
  <c r="K9" i="2" s="1"/>
  <c r="K10" i="2" s="1"/>
  <c r="K11" i="2" l="1"/>
  <c r="K12" i="2" s="1"/>
  <c r="K13" i="2" s="1"/>
  <c r="K14" i="2" s="1"/>
  <c r="K15" i="2" s="1"/>
  <c r="K16" i="2" s="1"/>
  <c r="K17" i="2" s="1"/>
  <c r="K18" i="2" s="1"/>
  <c r="U10" i="2"/>
</calcChain>
</file>

<file path=xl/sharedStrings.xml><?xml version="1.0" encoding="utf-8"?>
<sst xmlns="http://schemas.openxmlformats.org/spreadsheetml/2006/main" count="802" uniqueCount="795">
  <si>
    <t>As Of Date</t>
  </si>
  <si>
    <t>Total*</t>
  </si>
  <si>
    <t>MBS</t>
  </si>
  <si>
    <t>TIPS</t>
  </si>
  <si>
    <t>FRN</t>
  </si>
  <si>
    <t>TIPS Inflation Compensation</t>
  </si>
  <si>
    <t>Notes &amp; Bonds</t>
  </si>
  <si>
    <t>Bills</t>
  </si>
  <si>
    <t>Agencies</t>
  </si>
  <si>
    <t>*Total does not reflect inflation compensation</t>
  </si>
  <si>
    <t>2003-07-09</t>
  </si>
  <si>
    <t>2003-07-16</t>
  </si>
  <si>
    <t>2003-07-23</t>
  </si>
  <si>
    <t>2003-07-30</t>
  </si>
  <si>
    <t>2003-08-06</t>
  </si>
  <si>
    <t>2003-08-13</t>
  </si>
  <si>
    <t>2003-08-20</t>
  </si>
  <si>
    <t>2003-08-27</t>
  </si>
  <si>
    <t>2003-09-03</t>
  </si>
  <si>
    <t>2003-09-10</t>
  </si>
  <si>
    <t>2003-09-17</t>
  </si>
  <si>
    <t>2003-09-24</t>
  </si>
  <si>
    <t>2003-10-01</t>
  </si>
  <si>
    <t>2003-10-08</t>
  </si>
  <si>
    <t>2003-10-15</t>
  </si>
  <si>
    <t>2003-10-22</t>
  </si>
  <si>
    <t>2003-10-29</t>
  </si>
  <si>
    <t>2003-11-05</t>
  </si>
  <si>
    <t>2003-11-12</t>
  </si>
  <si>
    <t>2003-11-19</t>
  </si>
  <si>
    <t>2003-11-26</t>
  </si>
  <si>
    <t>2003-12-03</t>
  </si>
  <si>
    <t>2003-12-10</t>
  </si>
  <si>
    <t>2003-12-17</t>
  </si>
  <si>
    <t>2003-12-24</t>
  </si>
  <si>
    <t>2003-12-31</t>
  </si>
  <si>
    <t>2004-01-07</t>
  </si>
  <si>
    <t>2004-01-14</t>
  </si>
  <si>
    <t>2004-01-21</t>
  </si>
  <si>
    <t>2004-01-28</t>
  </si>
  <si>
    <t>2004-02-04</t>
  </si>
  <si>
    <t>2004-02-11</t>
  </si>
  <si>
    <t>2004-02-18</t>
  </si>
  <si>
    <t>2004-02-25</t>
  </si>
  <si>
    <t>2004-03-03</t>
  </si>
  <si>
    <t>2004-03-10</t>
  </si>
  <si>
    <t>2004-03-17</t>
  </si>
  <si>
    <t>2004-03-24</t>
  </si>
  <si>
    <t>2004-03-31</t>
  </si>
  <si>
    <t>2004-04-07</t>
  </si>
  <si>
    <t>2004-04-14</t>
  </si>
  <si>
    <t>2004-04-21</t>
  </si>
  <si>
    <t>2004-04-28</t>
  </si>
  <si>
    <t>2004-05-05</t>
  </si>
  <si>
    <t>2004-05-12</t>
  </si>
  <si>
    <t>2004-05-19</t>
  </si>
  <si>
    <t>2004-05-26</t>
  </si>
  <si>
    <t>2004-06-02</t>
  </si>
  <si>
    <t>2004-06-09</t>
  </si>
  <si>
    <t>2004-06-16</t>
  </si>
  <si>
    <t>2004-06-23</t>
  </si>
  <si>
    <t>2004-06-30</t>
  </si>
  <si>
    <t>2004-07-07</t>
  </si>
  <si>
    <t>2004-07-14</t>
  </si>
  <si>
    <t>2004-07-21</t>
  </si>
  <si>
    <t>2004-07-28</t>
  </si>
  <si>
    <t>2004-08-04</t>
  </si>
  <si>
    <t>2004-08-11</t>
  </si>
  <si>
    <t>2004-08-18</t>
  </si>
  <si>
    <t>2004-08-25</t>
  </si>
  <si>
    <t>2004-09-01</t>
  </si>
  <si>
    <t>2004-09-08</t>
  </si>
  <si>
    <t>2004-09-15</t>
  </si>
  <si>
    <t>2004-09-22</t>
  </si>
  <si>
    <t>2004-09-29</t>
  </si>
  <si>
    <t>2004-10-06</t>
  </si>
  <si>
    <t>2004-10-13</t>
  </si>
  <si>
    <t>2004-10-20</t>
  </si>
  <si>
    <t>2004-10-27</t>
  </si>
  <si>
    <t>2004-11-03</t>
  </si>
  <si>
    <t>2004-11-10</t>
  </si>
  <si>
    <t>2004-11-17</t>
  </si>
  <si>
    <t>2004-11-24</t>
  </si>
  <si>
    <t>2004-12-01</t>
  </si>
  <si>
    <t>2004-12-08</t>
  </si>
  <si>
    <t>2004-12-15</t>
  </si>
  <si>
    <t>2004-12-22</t>
  </si>
  <si>
    <t>2004-12-29</t>
  </si>
  <si>
    <t>2005-01-05</t>
  </si>
  <si>
    <t>2005-01-12</t>
  </si>
  <si>
    <t>2005-01-19</t>
  </si>
  <si>
    <t>2005-01-26</t>
  </si>
  <si>
    <t>2005-02-02</t>
  </si>
  <si>
    <t>2005-02-09</t>
  </si>
  <si>
    <t>2005-02-16</t>
  </si>
  <si>
    <t>2005-02-23</t>
  </si>
  <si>
    <t>2005-03-02</t>
  </si>
  <si>
    <t>2005-03-09</t>
  </si>
  <si>
    <t>2005-03-16</t>
  </si>
  <si>
    <t>2005-03-23</t>
  </si>
  <si>
    <t>2005-03-30</t>
  </si>
  <si>
    <t>2005-04-06</t>
  </si>
  <si>
    <t>2005-04-13</t>
  </si>
  <si>
    <t>2005-04-20</t>
  </si>
  <si>
    <t>2005-04-27</t>
  </si>
  <si>
    <t>2005-05-04</t>
  </si>
  <si>
    <t>2005-05-11</t>
  </si>
  <si>
    <t>2005-05-18</t>
  </si>
  <si>
    <t>2005-05-25</t>
  </si>
  <si>
    <t>2005-06-01</t>
  </si>
  <si>
    <t>2005-06-08</t>
  </si>
  <si>
    <t>2005-06-15</t>
  </si>
  <si>
    <t>2005-06-22</t>
  </si>
  <si>
    <t>2005-06-29</t>
  </si>
  <si>
    <t>2005-07-06</t>
  </si>
  <si>
    <t>2005-07-13</t>
  </si>
  <si>
    <t>2005-07-20</t>
  </si>
  <si>
    <t>2005-07-27</t>
  </si>
  <si>
    <t>2005-08-03</t>
  </si>
  <si>
    <t>2005-08-10</t>
  </si>
  <si>
    <t>2005-08-17</t>
  </si>
  <si>
    <t>2005-08-24</t>
  </si>
  <si>
    <t>2005-08-31</t>
  </si>
  <si>
    <t>2005-09-07</t>
  </si>
  <si>
    <t>2005-09-14</t>
  </si>
  <si>
    <t>2005-09-21</t>
  </si>
  <si>
    <t>2005-09-28</t>
  </si>
  <si>
    <t>2005-10-05</t>
  </si>
  <si>
    <t>2005-10-12</t>
  </si>
  <si>
    <t>2005-10-19</t>
  </si>
  <si>
    <t>2005-10-26</t>
  </si>
  <si>
    <t>2005-11-02</t>
  </si>
  <si>
    <t>2005-11-09</t>
  </si>
  <si>
    <t>2005-11-16</t>
  </si>
  <si>
    <t>2005-11-23</t>
  </si>
  <si>
    <t>2005-11-30</t>
  </si>
  <si>
    <t>2005-12-07</t>
  </si>
  <si>
    <t>2005-12-14</t>
  </si>
  <si>
    <t>2005-12-21</t>
  </si>
  <si>
    <t>2005-12-28</t>
  </si>
  <si>
    <t>2006-01-04</t>
  </si>
  <si>
    <t>2006-01-11</t>
  </si>
  <si>
    <t>2006-01-18</t>
  </si>
  <si>
    <t>2006-01-25</t>
  </si>
  <si>
    <t>2006-02-01</t>
  </si>
  <si>
    <t>2006-02-08</t>
  </si>
  <si>
    <t>2006-02-15</t>
  </si>
  <si>
    <t>2006-02-22</t>
  </si>
  <si>
    <t>2006-03-01</t>
  </si>
  <si>
    <t>2006-03-08</t>
  </si>
  <si>
    <t>2006-03-15</t>
  </si>
  <si>
    <t>2006-03-22</t>
  </si>
  <si>
    <t>2006-03-29</t>
  </si>
  <si>
    <t>2006-04-05</t>
  </si>
  <si>
    <t>2006-04-12</t>
  </si>
  <si>
    <t>2006-04-19</t>
  </si>
  <si>
    <t>2006-04-26</t>
  </si>
  <si>
    <t>2006-05-03</t>
  </si>
  <si>
    <t>2006-05-10</t>
  </si>
  <si>
    <t>2006-05-17</t>
  </si>
  <si>
    <t>2006-05-24</t>
  </si>
  <si>
    <t>2006-05-31</t>
  </si>
  <si>
    <t>2006-06-07</t>
  </si>
  <si>
    <t>2006-06-14</t>
  </si>
  <si>
    <t>2006-06-21</t>
  </si>
  <si>
    <t>2006-06-28</t>
  </si>
  <si>
    <t>2006-07-05</t>
  </si>
  <si>
    <t>2006-07-12</t>
  </si>
  <si>
    <t>2006-07-19</t>
  </si>
  <si>
    <t>2006-07-26</t>
  </si>
  <si>
    <t>2006-08-02</t>
  </si>
  <si>
    <t>2006-08-09</t>
  </si>
  <si>
    <t>2006-08-16</t>
  </si>
  <si>
    <t>2006-08-23</t>
  </si>
  <si>
    <t>2006-08-30</t>
  </si>
  <si>
    <t>2006-09-06</t>
  </si>
  <si>
    <t>2006-09-13</t>
  </si>
  <si>
    <t>2006-09-20</t>
  </si>
  <si>
    <t>2006-09-27</t>
  </si>
  <si>
    <t>2006-10-04</t>
  </si>
  <si>
    <t>2006-10-11</t>
  </si>
  <si>
    <t>2006-10-18</t>
  </si>
  <si>
    <t>2006-10-25</t>
  </si>
  <si>
    <t>2006-11-01</t>
  </si>
  <si>
    <t>2006-11-08</t>
  </si>
  <si>
    <t>2006-11-15</t>
  </si>
  <si>
    <t>2006-11-22</t>
  </si>
  <si>
    <t>2006-11-29</t>
  </si>
  <si>
    <t>2006-12-06</t>
  </si>
  <si>
    <t>2006-12-13</t>
  </si>
  <si>
    <t>2006-12-20</t>
  </si>
  <si>
    <t>2006-12-27</t>
  </si>
  <si>
    <t>2007-01-03</t>
  </si>
  <si>
    <t>2007-01-10</t>
  </si>
  <si>
    <t>2007-01-17</t>
  </si>
  <si>
    <t>2007-01-24</t>
  </si>
  <si>
    <t>2007-01-31</t>
  </si>
  <si>
    <t>2007-02-07</t>
  </si>
  <si>
    <t>2007-02-14</t>
  </si>
  <si>
    <t>2007-02-21</t>
  </si>
  <si>
    <t>2007-02-28</t>
  </si>
  <si>
    <t>2007-03-07</t>
  </si>
  <si>
    <t>2007-03-14</t>
  </si>
  <si>
    <t>2007-03-21</t>
  </si>
  <si>
    <t>2007-03-28</t>
  </si>
  <si>
    <t>2007-04-04</t>
  </si>
  <si>
    <t>2007-04-11</t>
  </si>
  <si>
    <t>2007-04-18</t>
  </si>
  <si>
    <t>2007-04-25</t>
  </si>
  <si>
    <t>2007-05-02</t>
  </si>
  <si>
    <t>2007-05-09</t>
  </si>
  <si>
    <t>2007-05-16</t>
  </si>
  <si>
    <t>2007-05-23</t>
  </si>
  <si>
    <t>2007-05-30</t>
  </si>
  <si>
    <t>2007-06-06</t>
  </si>
  <si>
    <t>2007-06-13</t>
  </si>
  <si>
    <t>2007-06-20</t>
  </si>
  <si>
    <t>2007-06-27</t>
  </si>
  <si>
    <t>2007-07-03</t>
  </si>
  <si>
    <t>2007-07-11</t>
  </si>
  <si>
    <t>2007-07-18</t>
  </si>
  <si>
    <t>2007-07-25</t>
  </si>
  <si>
    <t>2007-08-01</t>
  </si>
  <si>
    <t>2007-08-08</t>
  </si>
  <si>
    <t>2007-08-15</t>
  </si>
  <si>
    <t>2007-08-22</t>
  </si>
  <si>
    <t>2007-08-29</t>
  </si>
  <si>
    <t>2007-09-05</t>
  </si>
  <si>
    <t>2007-09-12</t>
  </si>
  <si>
    <t>2007-09-19</t>
  </si>
  <si>
    <t>2007-09-26</t>
  </si>
  <si>
    <t>2007-10-03</t>
  </si>
  <si>
    <t>2007-10-10</t>
  </si>
  <si>
    <t>2007-10-17</t>
  </si>
  <si>
    <t>2007-10-24</t>
  </si>
  <si>
    <t>2007-10-31</t>
  </si>
  <si>
    <t>2007-11-07</t>
  </si>
  <si>
    <t>2007-11-14</t>
  </si>
  <si>
    <t>2007-11-21</t>
  </si>
  <si>
    <t>2007-11-28</t>
  </si>
  <si>
    <t>2007-12-05</t>
  </si>
  <si>
    <t>2007-12-12</t>
  </si>
  <si>
    <t>2007-12-19</t>
  </si>
  <si>
    <t>2007-12-26</t>
  </si>
  <si>
    <t>2008-01-02</t>
  </si>
  <si>
    <t>2008-01-09</t>
  </si>
  <si>
    <t>2008-01-16</t>
  </si>
  <si>
    <t>2008-01-23</t>
  </si>
  <si>
    <t>2008-01-30</t>
  </si>
  <si>
    <t>2008-02-06</t>
  </si>
  <si>
    <t>2008-02-13</t>
  </si>
  <si>
    <t>2008-02-20</t>
  </si>
  <si>
    <t>2008-02-27</t>
  </si>
  <si>
    <t>2008-03-05</t>
  </si>
  <si>
    <t>2008-03-12</t>
  </si>
  <si>
    <t>2008-03-19</t>
  </si>
  <si>
    <t>2008-03-26</t>
  </si>
  <si>
    <t>2008-04-02</t>
  </si>
  <si>
    <t>2008-04-09</t>
  </si>
  <si>
    <t>2008-04-16</t>
  </si>
  <si>
    <t>2008-04-23</t>
  </si>
  <si>
    <t>2008-04-30</t>
  </si>
  <si>
    <t>2008-05-07</t>
  </si>
  <si>
    <t>2008-05-14</t>
  </si>
  <si>
    <t>2008-05-21</t>
  </si>
  <si>
    <t>2008-05-28</t>
  </si>
  <si>
    <t>2008-06-04</t>
  </si>
  <si>
    <t>2008-06-11</t>
  </si>
  <si>
    <t>2008-06-18</t>
  </si>
  <si>
    <t>2008-06-25</t>
  </si>
  <si>
    <t>2008-07-02</t>
  </si>
  <si>
    <t>2008-07-09</t>
  </si>
  <si>
    <t>2008-07-16</t>
  </si>
  <si>
    <t>2008-07-23</t>
  </si>
  <si>
    <t>2008-07-30</t>
  </si>
  <si>
    <t>2008-08-06</t>
  </si>
  <si>
    <t>2008-08-13</t>
  </si>
  <si>
    <t>2008-08-20</t>
  </si>
  <si>
    <t>2008-08-27</t>
  </si>
  <si>
    <t>2008-09-03</t>
  </si>
  <si>
    <t>2008-09-10</t>
  </si>
  <si>
    <t>2008-09-17</t>
  </si>
  <si>
    <t>2008-09-24</t>
  </si>
  <si>
    <t>2008-10-01</t>
  </si>
  <si>
    <t>2008-10-08</t>
  </si>
  <si>
    <t>2008-10-15</t>
  </si>
  <si>
    <t>2008-10-22</t>
  </si>
  <si>
    <t>2008-10-29</t>
  </si>
  <si>
    <t>2008-11-05</t>
  </si>
  <si>
    <t>2008-11-12</t>
  </si>
  <si>
    <t>2008-11-19</t>
  </si>
  <si>
    <t>2008-11-26</t>
  </si>
  <si>
    <t>2008-12-03</t>
  </si>
  <si>
    <t>2008-12-10</t>
  </si>
  <si>
    <t>2008-12-17</t>
  </si>
  <si>
    <t>2008-12-24</t>
  </si>
  <si>
    <t>2008-12-31</t>
  </si>
  <si>
    <t>2009-01-07</t>
  </si>
  <si>
    <t>2009-01-14</t>
  </si>
  <si>
    <t>2009-01-21</t>
  </si>
  <si>
    <t>2009-01-28</t>
  </si>
  <si>
    <t>2009-02-04</t>
  </si>
  <si>
    <t>2009-02-11</t>
  </si>
  <si>
    <t>2009-02-18</t>
  </si>
  <si>
    <t>2009-02-25</t>
  </si>
  <si>
    <t>2009-03-04</t>
  </si>
  <si>
    <t>2009-03-11</t>
  </si>
  <si>
    <t>2009-03-18</t>
  </si>
  <si>
    <t>2009-03-25</t>
  </si>
  <si>
    <t>2009-04-01</t>
  </si>
  <si>
    <t>2009-04-08</t>
  </si>
  <si>
    <t>2009-04-15</t>
  </si>
  <si>
    <t>2009-04-22</t>
  </si>
  <si>
    <t>2009-04-29</t>
  </si>
  <si>
    <t>2009-05-06</t>
  </si>
  <si>
    <t>2009-05-13</t>
  </si>
  <si>
    <t>2009-05-20</t>
  </si>
  <si>
    <t>2009-05-27</t>
  </si>
  <si>
    <t>2009-06-03</t>
  </si>
  <si>
    <t>2009-06-10</t>
  </si>
  <si>
    <t>2009-06-17</t>
  </si>
  <si>
    <t>2009-06-24</t>
  </si>
  <si>
    <t>2009-07-01</t>
  </si>
  <si>
    <t>2009-07-08</t>
  </si>
  <si>
    <t>2009-07-15</t>
  </si>
  <si>
    <t>2009-07-22</t>
  </si>
  <si>
    <t>2009-07-29</t>
  </si>
  <si>
    <t>2009-08-05</t>
  </si>
  <si>
    <t>2009-08-12</t>
  </si>
  <si>
    <t>2009-08-19</t>
  </si>
  <si>
    <t>2009-08-26</t>
  </si>
  <si>
    <t>2009-09-02</t>
  </si>
  <si>
    <t>2009-09-09</t>
  </si>
  <si>
    <t>2009-09-16</t>
  </si>
  <si>
    <t>2009-09-23</t>
  </si>
  <si>
    <t>2009-09-30</t>
  </si>
  <si>
    <t>2009-10-07</t>
  </si>
  <si>
    <t>2009-10-14</t>
  </si>
  <si>
    <t>2009-10-21</t>
  </si>
  <si>
    <t>2009-10-28</t>
  </si>
  <si>
    <t>2009-11-04</t>
  </si>
  <si>
    <t>2009-11-10</t>
  </si>
  <si>
    <t>2009-11-18</t>
  </si>
  <si>
    <t>2009-11-25</t>
  </si>
  <si>
    <t>2009-12-02</t>
  </si>
  <si>
    <t>2009-12-09</t>
  </si>
  <si>
    <t>2009-12-16</t>
  </si>
  <si>
    <t>2009-12-23</t>
  </si>
  <si>
    <t>2009-12-30</t>
  </si>
  <si>
    <t>2010-01-06</t>
  </si>
  <si>
    <t>2010-01-13</t>
  </si>
  <si>
    <t>2010-01-20</t>
  </si>
  <si>
    <t>2010-01-27</t>
  </si>
  <si>
    <t>2010-02-03</t>
  </si>
  <si>
    <t>2010-02-10</t>
  </si>
  <si>
    <t>2010-02-17</t>
  </si>
  <si>
    <t>2010-02-24</t>
  </si>
  <si>
    <t>2010-03-03</t>
  </si>
  <si>
    <t>2010-03-10</t>
  </si>
  <si>
    <t>2010-03-17</t>
  </si>
  <si>
    <t>2010-03-24</t>
  </si>
  <si>
    <t>2010-03-31</t>
  </si>
  <si>
    <t>2010-04-07</t>
  </si>
  <si>
    <t>2010-04-14</t>
  </si>
  <si>
    <t>2010-04-21</t>
  </si>
  <si>
    <t>2010-04-28</t>
  </si>
  <si>
    <t>2010-05-05</t>
  </si>
  <si>
    <t>2010-05-12</t>
  </si>
  <si>
    <t>2010-05-19</t>
  </si>
  <si>
    <t>2010-05-26</t>
  </si>
  <si>
    <t>2010-06-02</t>
  </si>
  <si>
    <t>2010-06-09</t>
  </si>
  <si>
    <t>2010-06-16</t>
  </si>
  <si>
    <t>2010-06-23</t>
  </si>
  <si>
    <t>2010-06-30</t>
  </si>
  <si>
    <t>2010-07-07</t>
  </si>
  <si>
    <t>2010-07-14</t>
  </si>
  <si>
    <t>2010-07-21</t>
  </si>
  <si>
    <t>2010-07-28</t>
  </si>
  <si>
    <t>2010-08-04</t>
  </si>
  <si>
    <t>2010-08-11</t>
  </si>
  <si>
    <t>2010-08-18</t>
  </si>
  <si>
    <t>2010-08-25</t>
  </si>
  <si>
    <t>2010-09-01</t>
  </si>
  <si>
    <t>2010-09-08</t>
  </si>
  <si>
    <t>2010-09-15</t>
  </si>
  <si>
    <t>2010-09-22</t>
  </si>
  <si>
    <t>2010-09-29</t>
  </si>
  <si>
    <t>2010-10-06</t>
  </si>
  <si>
    <t>2010-10-13</t>
  </si>
  <si>
    <t>2010-10-20</t>
  </si>
  <si>
    <t>2010-10-27</t>
  </si>
  <si>
    <t>2010-11-03</t>
  </si>
  <si>
    <t>2010-11-10</t>
  </si>
  <si>
    <t>2010-11-17</t>
  </si>
  <si>
    <t>2010-11-24</t>
  </si>
  <si>
    <t>2010-12-01</t>
  </si>
  <si>
    <t>2010-12-08</t>
  </si>
  <si>
    <t>2010-12-15</t>
  </si>
  <si>
    <t>2010-12-22</t>
  </si>
  <si>
    <t>2010-12-29</t>
  </si>
  <si>
    <t>2011-01-05</t>
  </si>
  <si>
    <t>2011-01-12</t>
  </si>
  <si>
    <t>2011-01-19</t>
  </si>
  <si>
    <t>2011-01-26</t>
  </si>
  <si>
    <t>2011-02-02</t>
  </si>
  <si>
    <t>2011-02-09</t>
  </si>
  <si>
    <t>2011-02-16</t>
  </si>
  <si>
    <t>2011-02-23</t>
  </si>
  <si>
    <t>2011-03-02</t>
  </si>
  <si>
    <t>2011-03-09</t>
  </si>
  <si>
    <t>2011-03-16</t>
  </si>
  <si>
    <t>2011-03-23</t>
  </si>
  <si>
    <t>2011-03-30</t>
  </si>
  <si>
    <t>2011-04-06</t>
  </si>
  <si>
    <t>2011-04-13</t>
  </si>
  <si>
    <t>2011-04-20</t>
  </si>
  <si>
    <t>2011-04-27</t>
  </si>
  <si>
    <t>2011-05-04</t>
  </si>
  <si>
    <t>2011-05-11</t>
  </si>
  <si>
    <t>2011-05-18</t>
  </si>
  <si>
    <t>2011-05-25</t>
  </si>
  <si>
    <t>2011-06-01</t>
  </si>
  <si>
    <t>2011-06-08</t>
  </si>
  <si>
    <t>2011-06-15</t>
  </si>
  <si>
    <t>2011-06-22</t>
  </si>
  <si>
    <t>2011-06-29</t>
  </si>
  <si>
    <t>2011-07-06</t>
  </si>
  <si>
    <t>2011-07-13</t>
  </si>
  <si>
    <t>2011-07-20</t>
  </si>
  <si>
    <t>2011-07-27</t>
  </si>
  <si>
    <t>2011-08-03</t>
  </si>
  <si>
    <t>2011-08-10</t>
  </si>
  <si>
    <t>2011-08-17</t>
  </si>
  <si>
    <t>2011-08-24</t>
  </si>
  <si>
    <t>2011-08-31</t>
  </si>
  <si>
    <t>2011-09-07</t>
  </si>
  <si>
    <t>2011-09-14</t>
  </si>
  <si>
    <t>2011-09-21</t>
  </si>
  <si>
    <t>2011-09-28</t>
  </si>
  <si>
    <t>2011-10-05</t>
  </si>
  <si>
    <t>2011-10-12</t>
  </si>
  <si>
    <t>2011-10-19</t>
  </si>
  <si>
    <t>2011-10-26</t>
  </si>
  <si>
    <t>2011-11-02</t>
  </si>
  <si>
    <t>2011-11-09</t>
  </si>
  <si>
    <t>2011-11-16</t>
  </si>
  <si>
    <t>2011-11-23</t>
  </si>
  <si>
    <t>2011-11-30</t>
  </si>
  <si>
    <t>2011-12-07</t>
  </si>
  <si>
    <t>2011-12-14</t>
  </si>
  <si>
    <t>2011-12-21</t>
  </si>
  <si>
    <t>2011-12-28</t>
  </si>
  <si>
    <t>2012-01-04</t>
  </si>
  <si>
    <t>2012-01-11</t>
  </si>
  <si>
    <t>2012-01-18</t>
  </si>
  <si>
    <t>2012-01-25</t>
  </si>
  <si>
    <t>2012-02-01</t>
  </si>
  <si>
    <t>2012-02-08</t>
  </si>
  <si>
    <t>2012-02-15</t>
  </si>
  <si>
    <t>2012-02-22</t>
  </si>
  <si>
    <t>2012-02-29</t>
  </si>
  <si>
    <t>2012-03-07</t>
  </si>
  <si>
    <t>2012-03-14</t>
  </si>
  <si>
    <t>2012-03-21</t>
  </si>
  <si>
    <t>2012-03-28</t>
  </si>
  <si>
    <t>2012-04-04</t>
  </si>
  <si>
    <t>2012-04-11</t>
  </si>
  <si>
    <t>2012-04-18</t>
  </si>
  <si>
    <t>2012-04-25</t>
  </si>
  <si>
    <t>2012-05-02</t>
  </si>
  <si>
    <t>2012-05-09</t>
  </si>
  <si>
    <t>2012-05-16</t>
  </si>
  <si>
    <t>2012-05-23</t>
  </si>
  <si>
    <t>2012-05-30</t>
  </si>
  <si>
    <t>2012-06-06</t>
  </si>
  <si>
    <t>2012-06-13</t>
  </si>
  <si>
    <t>2012-06-20</t>
  </si>
  <si>
    <t>2012-06-27</t>
  </si>
  <si>
    <t>2012-07-03</t>
  </si>
  <si>
    <t>2012-07-11</t>
  </si>
  <si>
    <t>2012-07-18</t>
  </si>
  <si>
    <t>2012-07-25</t>
  </si>
  <si>
    <t>2012-08-01</t>
  </si>
  <si>
    <t>2012-08-08</t>
  </si>
  <si>
    <t>2012-08-15</t>
  </si>
  <si>
    <t>2012-08-22</t>
  </si>
  <si>
    <t>2012-08-29</t>
  </si>
  <si>
    <t>2012-09-05</t>
  </si>
  <si>
    <t>2012-09-12</t>
  </si>
  <si>
    <t>2012-09-19</t>
  </si>
  <si>
    <t>2012-09-26</t>
  </si>
  <si>
    <t>2012-10-03</t>
  </si>
  <si>
    <t>2012-10-10</t>
  </si>
  <si>
    <t>2012-10-17</t>
  </si>
  <si>
    <t>2012-10-24</t>
  </si>
  <si>
    <t>2012-10-31</t>
  </si>
  <si>
    <t>2012-11-07</t>
  </si>
  <si>
    <t>2012-11-14</t>
  </si>
  <si>
    <t>2012-11-21</t>
  </si>
  <si>
    <t>2012-11-28</t>
  </si>
  <si>
    <t>2012-12-05</t>
  </si>
  <si>
    <t>2012-12-12</t>
  </si>
  <si>
    <t>2012-12-19</t>
  </si>
  <si>
    <t>2012-12-26</t>
  </si>
  <si>
    <t>2013-01-02</t>
  </si>
  <si>
    <t>2013-01-09</t>
  </si>
  <si>
    <t>2013-01-16</t>
  </si>
  <si>
    <t>2013-01-23</t>
  </si>
  <si>
    <t>2013-01-30</t>
  </si>
  <si>
    <t>2013-02-06</t>
  </si>
  <si>
    <t>2013-02-13</t>
  </si>
  <si>
    <t>2013-02-20</t>
  </si>
  <si>
    <t>2013-02-27</t>
  </si>
  <si>
    <t>2013-03-06</t>
  </si>
  <si>
    <t>2013-03-13</t>
  </si>
  <si>
    <t>2013-03-20</t>
  </si>
  <si>
    <t>2013-03-27</t>
  </si>
  <si>
    <t>2013-04-03</t>
  </si>
  <si>
    <t>2013-04-10</t>
  </si>
  <si>
    <t>2013-04-17</t>
  </si>
  <si>
    <t>2013-04-24</t>
  </si>
  <si>
    <t>2013-05-01</t>
  </si>
  <si>
    <t>2013-05-08</t>
  </si>
  <si>
    <t>2013-05-15</t>
  </si>
  <si>
    <t>2013-05-22</t>
  </si>
  <si>
    <t>2013-05-29</t>
  </si>
  <si>
    <t>2013-06-05</t>
  </si>
  <si>
    <t>2013-06-12</t>
  </si>
  <si>
    <t>2013-06-19</t>
  </si>
  <si>
    <t>2013-06-26</t>
  </si>
  <si>
    <t>2013-07-03</t>
  </si>
  <si>
    <t>2013-07-10</t>
  </si>
  <si>
    <t>2013-07-17</t>
  </si>
  <si>
    <t>2013-07-24</t>
  </si>
  <si>
    <t>2013-07-31</t>
  </si>
  <si>
    <t>2013-08-07</t>
  </si>
  <si>
    <t>2013-08-14</t>
  </si>
  <si>
    <t>2013-08-21</t>
  </si>
  <si>
    <t>2013-08-28</t>
  </si>
  <si>
    <t>2013-09-04</t>
  </si>
  <si>
    <t>2013-09-11</t>
  </si>
  <si>
    <t>2013-09-18</t>
  </si>
  <si>
    <t>2013-09-25</t>
  </si>
  <si>
    <t>2013-10-02</t>
  </si>
  <si>
    <t>2013-10-09</t>
  </si>
  <si>
    <t>2013-10-16</t>
  </si>
  <si>
    <t>2013-10-23</t>
  </si>
  <si>
    <t>2013-10-30</t>
  </si>
  <si>
    <t>2013-11-06</t>
  </si>
  <si>
    <t>2013-11-13</t>
  </si>
  <si>
    <t>2013-11-20</t>
  </si>
  <si>
    <t>2013-11-27</t>
  </si>
  <si>
    <t>2013-12-04</t>
  </si>
  <si>
    <t>2013-12-11</t>
  </si>
  <si>
    <t>2013-12-18</t>
  </si>
  <si>
    <t>2013-12-24</t>
  </si>
  <si>
    <t>2013-12-31</t>
  </si>
  <si>
    <t>2014-01-08</t>
  </si>
  <si>
    <t>2014-01-15</t>
  </si>
  <si>
    <t>2014-01-22</t>
  </si>
  <si>
    <t>2014-01-29</t>
  </si>
  <si>
    <t>2014-02-05</t>
  </si>
  <si>
    <t>2014-02-12</t>
  </si>
  <si>
    <t>2014-02-19</t>
  </si>
  <si>
    <t>2014-02-26</t>
  </si>
  <si>
    <t>2014-03-05</t>
  </si>
  <si>
    <t>2014-03-12</t>
  </si>
  <si>
    <t>2014-03-19</t>
  </si>
  <si>
    <t>2014-03-26</t>
  </si>
  <si>
    <t>2014-04-02</t>
  </si>
  <si>
    <t>2014-04-09</t>
  </si>
  <si>
    <t>2014-04-16</t>
  </si>
  <si>
    <t>2014-04-23</t>
  </si>
  <si>
    <t>2014-04-30</t>
  </si>
  <si>
    <t>2014-05-07</t>
  </si>
  <si>
    <t>2014-05-14</t>
  </si>
  <si>
    <t>2014-05-21</t>
  </si>
  <si>
    <t>2014-05-28</t>
  </si>
  <si>
    <t>2014-06-04</t>
  </si>
  <si>
    <t>2014-06-11</t>
  </si>
  <si>
    <t>2014-06-18</t>
  </si>
  <si>
    <t>2014-06-25</t>
  </si>
  <si>
    <t>2014-07-02</t>
  </si>
  <si>
    <t>2014-07-09</t>
  </si>
  <si>
    <t>2014-07-16</t>
  </si>
  <si>
    <t>2014-07-23</t>
  </si>
  <si>
    <t>2014-07-30</t>
  </si>
  <si>
    <t>2014-08-06</t>
  </si>
  <si>
    <t>2014-08-13</t>
  </si>
  <si>
    <t>2014-08-20</t>
  </si>
  <si>
    <t>2014-08-27</t>
  </si>
  <si>
    <t>2014-09-03</t>
  </si>
  <si>
    <t>2014-09-10</t>
  </si>
  <si>
    <t>2014-09-17</t>
  </si>
  <si>
    <t>2014-09-24</t>
  </si>
  <si>
    <t>2014-10-01</t>
  </si>
  <si>
    <t>2014-10-08</t>
  </si>
  <si>
    <t>2014-10-15</t>
  </si>
  <si>
    <t>2014-10-22</t>
  </si>
  <si>
    <t>2014-10-29</t>
  </si>
  <si>
    <t>2014-11-05</t>
  </si>
  <si>
    <t>2014-11-12</t>
  </si>
  <si>
    <t>2014-11-19</t>
  </si>
  <si>
    <t>2014-11-26</t>
  </si>
  <si>
    <t>2014-12-03</t>
  </si>
  <si>
    <t>2014-12-10</t>
  </si>
  <si>
    <t>2014-12-17</t>
  </si>
  <si>
    <t>2014-12-24</t>
  </si>
  <si>
    <t>2014-12-31</t>
  </si>
  <si>
    <t>2015-01-07</t>
  </si>
  <si>
    <t>2015-01-14</t>
  </si>
  <si>
    <t>2015-01-21</t>
  </si>
  <si>
    <t>2015-01-28</t>
  </si>
  <si>
    <t>2015-02-04</t>
  </si>
  <si>
    <t>2015-02-11</t>
  </si>
  <si>
    <t>2015-02-18</t>
  </si>
  <si>
    <t>2015-02-25</t>
  </si>
  <si>
    <t>2015-03-04</t>
  </si>
  <si>
    <t>2015-03-11</t>
  </si>
  <si>
    <t>2015-03-18</t>
  </si>
  <si>
    <t>2015-03-25</t>
  </si>
  <si>
    <t>2015-04-01</t>
  </si>
  <si>
    <t>2015-04-08</t>
  </si>
  <si>
    <t>2015-04-15</t>
  </si>
  <si>
    <t>2015-04-22</t>
  </si>
  <si>
    <t>2015-04-29</t>
  </si>
  <si>
    <t>2015-05-06</t>
  </si>
  <si>
    <t>2015-05-13</t>
  </si>
  <si>
    <t>2015-05-20</t>
  </si>
  <si>
    <t>2015-05-27</t>
  </si>
  <si>
    <t>2015-06-03</t>
  </si>
  <si>
    <t>2015-06-10</t>
  </si>
  <si>
    <t>2015-06-17</t>
  </si>
  <si>
    <t>2015-06-24</t>
  </si>
  <si>
    <t>2015-07-01</t>
  </si>
  <si>
    <t>2015-07-08</t>
  </si>
  <si>
    <t>2015-07-15</t>
  </si>
  <si>
    <t>2015-07-22</t>
  </si>
  <si>
    <t>2015-07-29</t>
  </si>
  <si>
    <t>2015-08-05</t>
  </si>
  <si>
    <t>2015-08-12</t>
  </si>
  <si>
    <t>2015-08-19</t>
  </si>
  <si>
    <t>2015-08-26</t>
  </si>
  <si>
    <t>2015-09-02</t>
  </si>
  <si>
    <t>2015-09-09</t>
  </si>
  <si>
    <t>2015-09-16</t>
  </si>
  <si>
    <t>2015-09-23</t>
  </si>
  <si>
    <t>2015-09-30</t>
  </si>
  <si>
    <t>2015-10-07</t>
  </si>
  <si>
    <t>2015-10-14</t>
  </si>
  <si>
    <t>2015-10-21</t>
  </si>
  <si>
    <t>2015-10-28</t>
  </si>
  <si>
    <t>2015-11-04</t>
  </si>
  <si>
    <t>2015-11-10</t>
  </si>
  <si>
    <t>2015-11-18</t>
  </si>
  <si>
    <t>2015-11-25</t>
  </si>
  <si>
    <t>2015-12-02</t>
  </si>
  <si>
    <t>2015-12-09</t>
  </si>
  <si>
    <t>2015-12-16</t>
  </si>
  <si>
    <t>2015-12-23</t>
  </si>
  <si>
    <t>2015-12-30</t>
  </si>
  <si>
    <t>2016-01-06</t>
  </si>
  <si>
    <t>2016-01-13</t>
  </si>
  <si>
    <t>2016-01-20</t>
  </si>
  <si>
    <t>2016-01-27</t>
  </si>
  <si>
    <t>2016-02-03</t>
  </si>
  <si>
    <t>2016-02-10</t>
  </si>
  <si>
    <t>2016-02-17</t>
  </si>
  <si>
    <t>2016-02-24</t>
  </si>
  <si>
    <t>2016-03-02</t>
  </si>
  <si>
    <t>2016-03-09</t>
  </si>
  <si>
    <t>2016-03-16</t>
  </si>
  <si>
    <t>2016-03-23</t>
  </si>
  <si>
    <t>2016-03-30</t>
  </si>
  <si>
    <t>2016-04-06</t>
  </si>
  <si>
    <t>2016-04-13</t>
  </si>
  <si>
    <t>2016-04-20</t>
  </si>
  <si>
    <t>2016-04-27</t>
  </si>
  <si>
    <t>2016-05-04</t>
  </si>
  <si>
    <t>2016-05-11</t>
  </si>
  <si>
    <t>2016-05-18</t>
  </si>
  <si>
    <t>2016-05-25</t>
  </si>
  <si>
    <t>2016-06-01</t>
  </si>
  <si>
    <t>2016-06-08</t>
  </si>
  <si>
    <t>2016-06-15</t>
  </si>
  <si>
    <t>2016-06-22</t>
  </si>
  <si>
    <t>2016-06-29</t>
  </si>
  <si>
    <t>2016-07-06</t>
  </si>
  <si>
    <t>2016-07-13</t>
  </si>
  <si>
    <t>2016-07-20</t>
  </si>
  <si>
    <t>2016-07-27</t>
  </si>
  <si>
    <t>2016-08-03</t>
  </si>
  <si>
    <t>2016-08-10</t>
  </si>
  <si>
    <t>2016-08-17</t>
  </si>
  <si>
    <t>2016-08-24</t>
  </si>
  <si>
    <t>2016-08-31</t>
  </si>
  <si>
    <t>2016-09-07</t>
  </si>
  <si>
    <t>2016-09-14</t>
  </si>
  <si>
    <t>2016-09-21</t>
  </si>
  <si>
    <t>2016-09-28</t>
  </si>
  <si>
    <t>2016-10-05</t>
  </si>
  <si>
    <t>2016-10-12</t>
  </si>
  <si>
    <t>2016-10-19</t>
  </si>
  <si>
    <t>2016-10-26</t>
  </si>
  <si>
    <t>2016-11-02</t>
  </si>
  <si>
    <t>2016-11-09</t>
  </si>
  <si>
    <t>2016-11-16</t>
  </si>
  <si>
    <t>2016-11-23</t>
  </si>
  <si>
    <t>2016-11-30</t>
  </si>
  <si>
    <t>2016-12-07</t>
  </si>
  <si>
    <t>2016-12-14</t>
  </si>
  <si>
    <t>2016-12-21</t>
  </si>
  <si>
    <t>2016-12-28</t>
  </si>
  <si>
    <t>2017-01-04</t>
  </si>
  <si>
    <t>2017-01-11</t>
  </si>
  <si>
    <t>2017-01-18</t>
  </si>
  <si>
    <t>2017-01-25</t>
  </si>
  <si>
    <t>2017-02-01</t>
  </si>
  <si>
    <t>2017-02-08</t>
  </si>
  <si>
    <t>2017-02-15</t>
  </si>
  <si>
    <t>2017-02-22</t>
  </si>
  <si>
    <t>2017-03-01</t>
  </si>
  <si>
    <t>2017-03-08</t>
  </si>
  <si>
    <t>2017-03-15</t>
  </si>
  <si>
    <t>2017-03-22</t>
  </si>
  <si>
    <t>2017-03-29</t>
  </si>
  <si>
    <t>2017-04-05</t>
  </si>
  <si>
    <t>2017-04-12</t>
  </si>
  <si>
    <t>2017-04-19</t>
  </si>
  <si>
    <t>2017-04-26</t>
  </si>
  <si>
    <t>2017-05-03</t>
  </si>
  <si>
    <t>2017-05-10</t>
  </si>
  <si>
    <t>2017-05-17</t>
  </si>
  <si>
    <t>2017-05-24</t>
  </si>
  <si>
    <t>2017-05-31</t>
  </si>
  <si>
    <t>2017-06-07</t>
  </si>
  <si>
    <t>2017-06-14</t>
  </si>
  <si>
    <t>2017-06-21</t>
  </si>
  <si>
    <t>2017-06-28</t>
  </si>
  <si>
    <t>2017-07-05</t>
  </si>
  <si>
    <t>2017-07-12</t>
  </si>
  <si>
    <t>2017-07-19</t>
  </si>
  <si>
    <t>2017-07-26</t>
  </si>
  <si>
    <t>2017-08-02</t>
  </si>
  <si>
    <t>2017-08-09</t>
  </si>
  <si>
    <t>2017-08-16</t>
  </si>
  <si>
    <t>2017-08-23</t>
  </si>
  <si>
    <t>2017-08-30</t>
  </si>
  <si>
    <t>2017-09-06</t>
  </si>
  <si>
    <t>2017-09-13</t>
  </si>
  <si>
    <t>2017-09-20</t>
  </si>
  <si>
    <t>2017-09-27</t>
  </si>
  <si>
    <t>2017-10-04</t>
  </si>
  <si>
    <t>2017-10-11</t>
  </si>
  <si>
    <t>2017-10-18</t>
  </si>
  <si>
    <t>2017-10-25</t>
  </si>
  <si>
    <t>2017-11-01</t>
  </si>
  <si>
    <t>2017-11-08</t>
  </si>
  <si>
    <t>2017-11-15</t>
  </si>
  <si>
    <t>2017-11-22</t>
  </si>
  <si>
    <t>2017-11-29</t>
  </si>
  <si>
    <t>2017-12-06</t>
  </si>
  <si>
    <t>2017-12-13</t>
  </si>
  <si>
    <t>2017-12-20</t>
  </si>
  <si>
    <t>2017-12-27</t>
  </si>
  <si>
    <t>2018-01-03</t>
  </si>
  <si>
    <t>2018-01-10</t>
  </si>
  <si>
    <t>2018-01-17</t>
  </si>
  <si>
    <t>2018-01-24</t>
  </si>
  <si>
    <t>2018-01-31</t>
  </si>
  <si>
    <t>2018-02-07</t>
  </si>
  <si>
    <t>2018-02-14</t>
  </si>
  <si>
    <t>2018-02-21</t>
  </si>
  <si>
    <t>2018-02-28</t>
  </si>
  <si>
    <t>2018-03-07</t>
  </si>
  <si>
    <t>2018-03-14</t>
  </si>
  <si>
    <t>2018-03-21</t>
  </si>
  <si>
    <t>Treasury Securities</t>
  </si>
  <si>
    <t>Total Cap</t>
  </si>
  <si>
    <t>Month</t>
  </si>
  <si>
    <t>Year</t>
  </si>
  <si>
    <t>Treasury Notes and Bonds</t>
  </si>
  <si>
    <t>BALANCES AT END OF MONTH</t>
  </si>
  <si>
    <t>CHANGE IN HOLDINGS</t>
  </si>
  <si>
    <t>Agency Debt and MBS</t>
  </si>
  <si>
    <t>All FOMC Holdings</t>
  </si>
  <si>
    <t>Cumulative Cap</t>
  </si>
  <si>
    <t>Cumulative Treasury Securities</t>
  </si>
  <si>
    <t>Cum. Agency Debt and MBS</t>
  </si>
  <si>
    <t>Cumulative Change - All FOMC Holdings</t>
  </si>
  <si>
    <t>Cumulative Change in Agency Debt, MBS, and Treasury Bonds</t>
  </si>
  <si>
    <t>Total Change in Treasuries, Agency Debt, MBS</t>
  </si>
  <si>
    <t>MBS and Agency Securities</t>
  </si>
  <si>
    <t>Source:  Federal Reserve Bank of New York, System Open Market Account Holdings as of March 28,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</si>
</sst>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000000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2" borderId="0" xfId="0" applyFill="1"/>
    <xf numFmtId="14" fontId="1" fillId="3" borderId="0" xfId="0" applyNumberFormat="1" applyFont="1" applyFill="1"/>
    <xf numFmtId="14" fontId="0" fillId="2" borderId="0" xfId="0" applyNumberFormat="1" applyFill="1"/>
    <xf numFmtId="2" fontId="1" fillId="3" borderId="0" xfId="0" applyNumberFormat="1" applyFont="1" applyFill="1"/>
    <xf numFmtId="2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0" fillId="2" borderId="0" xfId="1" applyFont="1" applyFill="1"/>
    <xf numFmtId="164" fontId="0" fillId="2" borderId="0" xfId="1" applyNumberFormat="1" applyFont="1" applyFill="1"/>
    <xf numFmtId="164" fontId="0" fillId="2" borderId="0" xfId="0" applyNumberFormat="1" applyFill="1"/>
    <xf numFmtId="0" fontId="0" fillId="2" borderId="0" xfId="0" applyNumberFormat="1" applyFill="1"/>
    <xf numFmtId="44" fontId="0" fillId="2" borderId="0" xfId="2" applyFont="1" applyFill="1"/>
    <xf numFmtId="44" fontId="0" fillId="2" borderId="0" xfId="0" applyNumberFormat="1" applyFill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Summary!$I$2</c:f>
              <c:strCache>
                <c:ptCount val="1"/>
                <c:pt idx="0">
                  <c:v>Cumulative Treasury Securities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Summary!$E$5:$E$18</c:f>
              <c:numCache>
                <c:formatCode>m/d/yyyy</c:formatCode>
                <c:ptCount val="14"/>
                <c:pt idx="0">
                  <c:v>43039</c:v>
                </c:pt>
                <c:pt idx="1">
                  <c:v>43069</c:v>
                </c:pt>
                <c:pt idx="2">
                  <c:v>43100</c:v>
                </c:pt>
                <c:pt idx="3">
                  <c:v>43131</c:v>
                </c:pt>
                <c:pt idx="4">
                  <c:v>43159</c:v>
                </c:pt>
                <c:pt idx="5">
                  <c:v>43190</c:v>
                </c:pt>
                <c:pt idx="6">
                  <c:v>43220</c:v>
                </c:pt>
                <c:pt idx="7">
                  <c:v>43251</c:v>
                </c:pt>
                <c:pt idx="8">
                  <c:v>43281</c:v>
                </c:pt>
                <c:pt idx="9">
                  <c:v>43312</c:v>
                </c:pt>
                <c:pt idx="10">
                  <c:v>43343</c:v>
                </c:pt>
                <c:pt idx="11">
                  <c:v>43373</c:v>
                </c:pt>
                <c:pt idx="12">
                  <c:v>43404</c:v>
                </c:pt>
                <c:pt idx="13">
                  <c:v>43434</c:v>
                </c:pt>
              </c:numCache>
            </c:numRef>
          </c:cat>
          <c:val>
            <c:numRef>
              <c:f>Summary!$I$5:$I$18</c:f>
              <c:numCache>
                <c:formatCode>_(* #,##0_);_(* \(#,##0\);_(* "-"??_);_(@_)</c:formatCode>
                <c:ptCount val="14"/>
                <c:pt idx="0">
                  <c:v>6000000000</c:v>
                </c:pt>
                <c:pt idx="1">
                  <c:v>12000000000</c:v>
                </c:pt>
                <c:pt idx="2">
                  <c:v>18000000000</c:v>
                </c:pt>
                <c:pt idx="3">
                  <c:v>30000000000</c:v>
                </c:pt>
                <c:pt idx="4">
                  <c:v>42000000000</c:v>
                </c:pt>
                <c:pt idx="5">
                  <c:v>54000000000</c:v>
                </c:pt>
                <c:pt idx="6">
                  <c:v>72000000000</c:v>
                </c:pt>
                <c:pt idx="7">
                  <c:v>90000000000</c:v>
                </c:pt>
                <c:pt idx="8">
                  <c:v>108000000000</c:v>
                </c:pt>
                <c:pt idx="9">
                  <c:v>132000000000</c:v>
                </c:pt>
                <c:pt idx="10">
                  <c:v>156000000000</c:v>
                </c:pt>
                <c:pt idx="11">
                  <c:v>180000000000</c:v>
                </c:pt>
                <c:pt idx="12">
                  <c:v>210000000000</c:v>
                </c:pt>
                <c:pt idx="13">
                  <c:v>240000000000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225-B52F-C74C23C484BC}"/>
            </c:ext>
          </c:extLst>
        </c:ser>
        <c:ser>
          <c:idx val="1"/>
          <c:order val="1"/>
          <c:tx>
            <c:strRef>
              <c:f>Summary!$J$2</c:f>
              <c:strCache>
                <c:ptCount val="1"/>
                <c:pt idx="0">
                  <c:v>Cum. Agency Debt and MBS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Summary!$E$5:$E$18</c:f>
              <c:numCache>
                <c:formatCode>m/d/yyyy</c:formatCode>
                <c:ptCount val="14"/>
                <c:pt idx="0">
                  <c:v>43039</c:v>
                </c:pt>
                <c:pt idx="1">
                  <c:v>43069</c:v>
                </c:pt>
                <c:pt idx="2">
                  <c:v>43100</c:v>
                </c:pt>
                <c:pt idx="3">
                  <c:v>43131</c:v>
                </c:pt>
                <c:pt idx="4">
                  <c:v>43159</c:v>
                </c:pt>
                <c:pt idx="5">
                  <c:v>43190</c:v>
                </c:pt>
                <c:pt idx="6">
                  <c:v>43220</c:v>
                </c:pt>
                <c:pt idx="7">
                  <c:v>43251</c:v>
                </c:pt>
                <c:pt idx="8">
                  <c:v>43281</c:v>
                </c:pt>
                <c:pt idx="9">
                  <c:v>43312</c:v>
                </c:pt>
                <c:pt idx="10">
                  <c:v>43343</c:v>
                </c:pt>
                <c:pt idx="11">
                  <c:v>43373</c:v>
                </c:pt>
                <c:pt idx="12">
                  <c:v>43404</c:v>
                </c:pt>
                <c:pt idx="13">
                  <c:v>43434</c:v>
                </c:pt>
              </c:numCache>
            </c:numRef>
          </c:cat>
          <c:val>
            <c:numRef>
              <c:f>Summary!$J$5:$J$18</c:f>
              <c:numCache>
                <c:formatCode>_(* #,##0_);_(* \(#,##0\);_(* "-"??_);_(@_)</c:formatCode>
                <c:ptCount val="14"/>
                <c:pt idx="0">
                  <c:v>4000000000</c:v>
                </c:pt>
                <c:pt idx="1">
                  <c:v>8000000000</c:v>
                </c:pt>
                <c:pt idx="2">
                  <c:v>12000000000</c:v>
                </c:pt>
                <c:pt idx="3">
                  <c:v>20000000000</c:v>
                </c:pt>
                <c:pt idx="4">
                  <c:v>28000000000</c:v>
                </c:pt>
                <c:pt idx="5">
                  <c:v>36000000000</c:v>
                </c:pt>
                <c:pt idx="6">
                  <c:v>48000000000</c:v>
                </c:pt>
                <c:pt idx="7">
                  <c:v>60000000000</c:v>
                </c:pt>
                <c:pt idx="8">
                  <c:v>72000000000</c:v>
                </c:pt>
                <c:pt idx="9">
                  <c:v>88000000000</c:v>
                </c:pt>
                <c:pt idx="10">
                  <c:v>104000000000</c:v>
                </c:pt>
                <c:pt idx="11">
                  <c:v>120000000000</c:v>
                </c:pt>
                <c:pt idx="12">
                  <c:v>140000000000</c:v>
                </c:pt>
                <c:pt idx="13">
                  <c:v>160000000000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4-4225-B52F-C74C23C4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665112"/>
        <c:axId val="848664784"/>
      </c:barChart>
      <c:lineChart>
        <c:grouping val="standard"/>
        <c:varyColors val="0"/>
        <c:ser>
          <c:idx val="2"/>
          <c:order val="2"/>
          <c:tx>
            <c:strRef>
              <c:f>Summary!$T$2</c:f>
              <c:strCache>
                <c:ptCount val="1"/>
                <c:pt idx="0">
                  <c:v>Cumulative Change in Agency Debt, MBS, and Treasury Bonds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Summary!$T$5:$T$18</c:f>
              <c:numCache>
                <c:formatCode>_("$"* #,##0.00_);_("$"* \(#,##0.00\);_("$"* "-"??_);_(@_)</c:formatCode>
                <c:ptCount val="14"/>
                <c:pt idx="0">
                  <c:v>-2403479256.8000488</c:v>
                </c:pt>
                <c:pt idx="1">
                  <c:v>13435197746.039795</c:v>
                </c:pt>
                <c:pt idx="2">
                  <c:v>18897353980.909912</c:v>
                </c:pt>
                <c:pt idx="3">
                  <c:v>41824044221.209961</c:v>
                </c:pt>
                <c:pt idx="4">
                  <c:v>56302450072.969971</c:v>
                </c:pt>
                <c:pt idx="5">
                  <c:v>76548356412.409912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4-4225-B52F-C74C23C4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665112"/>
        <c:axId val="848664784"/>
      </c:lineChart>
      <c:dateAx>
        <c:axId val="8486651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64784"/>
        <c:crosses val="autoZero"/>
        <c:auto val="1"/>
        <c:lblOffset val="100"/>
        <c:baseTimeUnit val="months"/>
      </c:dateAx>
      <c:valAx>
        <c:axId val="8486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6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19050</xdr:rowOff>
    </xdr:from>
    <xdr:to>
      <xdr:col>9</xdr:col>
      <xdr:colOff>171451</xdr:colOff>
      <xdr:row>48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44EEC7-17A4-4E13-B50E-4BBDDF247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abSelected="1" zoomScale="70" zoomScaleNormal="70" workbookViewId="0">
      <selection activeCell="L35" sqref="L35"/>
    </sheetView>
  </sheetViews>
  <sheetFormatPr defaultRowHeight="15" x14ac:dyDescent="0.25"/>
  <cols>
    <col min="4" max="4" width="9.7109375" bestFit="1" customWidth="1"/>
    <col min="5" max="5" width="15" customWidth="1"/>
    <col min="6" max="6" width="29.28515625" customWidth="1"/>
    <col min="7" max="7" width="22.5703125" customWidth="1"/>
    <col min="8" max="11" width="23" customWidth="1"/>
    <col min="12" max="12" width="37.140625" customWidth="1"/>
    <col min="13" max="14" width="30.42578125" customWidth="1"/>
    <col min="15" max="15" width="32.28515625" customWidth="1"/>
    <col min="16" max="17" width="26.5703125" customWidth="1"/>
    <col min="18" max="18" width="25.7109375" customWidth="1"/>
    <col min="19" max="19" width="28" customWidth="1"/>
    <col min="20" max="20" width="30.7109375" customWidth="1"/>
  </cols>
  <sheetData>
    <row r="1" spans="1:21" x14ac:dyDescent="0.25">
      <c r="A1" s="5"/>
      <c r="L1" s="13" t="s">
        <v>783</v>
      </c>
      <c r="M1" s="13"/>
      <c r="N1" s="13"/>
      <c r="O1" s="13" t="s">
        <v>784</v>
      </c>
      <c r="P1" s="13"/>
      <c r="Q1" s="13"/>
    </row>
    <row r="2" spans="1:21" x14ac:dyDescent="0.25">
      <c r="A2" s="5" t="s">
        <v>780</v>
      </c>
      <c r="B2" s="5" t="s">
        <v>781</v>
      </c>
      <c r="C2" s="5"/>
      <c r="F2" s="6" t="s">
        <v>778</v>
      </c>
      <c r="G2" s="6" t="s">
        <v>785</v>
      </c>
      <c r="H2" s="6" t="s">
        <v>779</v>
      </c>
      <c r="I2" s="6" t="s">
        <v>788</v>
      </c>
      <c r="J2" s="6" t="s">
        <v>789</v>
      </c>
      <c r="K2" s="6" t="s">
        <v>787</v>
      </c>
      <c r="L2" s="6" t="s">
        <v>782</v>
      </c>
      <c r="M2" s="6" t="s">
        <v>793</v>
      </c>
      <c r="N2" s="6" t="s">
        <v>786</v>
      </c>
      <c r="O2" s="6" t="s">
        <v>782</v>
      </c>
      <c r="P2" s="6" t="s">
        <v>785</v>
      </c>
      <c r="Q2" s="6" t="s">
        <v>786</v>
      </c>
      <c r="R2" s="6" t="s">
        <v>792</v>
      </c>
      <c r="S2" s="5" t="s">
        <v>790</v>
      </c>
      <c r="T2" s="5" t="s">
        <v>791</v>
      </c>
    </row>
    <row r="4" spans="1:21" x14ac:dyDescent="0.25">
      <c r="A4">
        <f>MONTH(D4)</f>
        <v>9</v>
      </c>
      <c r="B4">
        <f>YEAR(D4)</f>
        <v>2017</v>
      </c>
      <c r="C4" t="str">
        <f>A4&amp;" "&amp;B4</f>
        <v>9 2017</v>
      </c>
      <c r="D4" s="2">
        <v>42979</v>
      </c>
      <c r="E4" s="2">
        <f>EOMONTH(D4,0)</f>
        <v>43008</v>
      </c>
      <c r="F4">
        <v>0</v>
      </c>
      <c r="G4">
        <v>0</v>
      </c>
      <c r="H4" s="9">
        <f>G4+F4</f>
        <v>0</v>
      </c>
      <c r="I4" s="9"/>
      <c r="J4" s="9"/>
      <c r="K4" s="9"/>
      <c r="L4" s="11">
        <f>VLOOKUP($C4,'Historical Detail'!$D$744:$M$769,8,FALSE)</f>
        <v>2322642739500</v>
      </c>
      <c r="M4" s="11">
        <f>VLOOKUP($C4,'Historical Detail'!$D$744:$M$769,4,FALSE)+VLOOKUP($C4,'Historical Detail'!$D$744:$M$769,10,FALSE)</f>
        <v>1774916956412.4099</v>
      </c>
      <c r="N4" s="11">
        <f>VLOOKUP($C4,'Historical Detail'!$D$744:$M$769,3,FALSE)</f>
        <v>4221655151612.4102</v>
      </c>
    </row>
    <row r="5" spans="1:21" x14ac:dyDescent="0.25">
      <c r="A5">
        <f>MONTH(D5)</f>
        <v>10</v>
      </c>
      <c r="B5">
        <f>YEAR(D5)</f>
        <v>2017</v>
      </c>
      <c r="C5" t="str">
        <f t="shared" ref="C5:C18" si="0">A5&amp;" "&amp;B5</f>
        <v>10 2017</v>
      </c>
      <c r="D5" s="2">
        <v>43009</v>
      </c>
      <c r="E5" s="2">
        <f t="shared" ref="E5:E18" si="1">EOMONTH(D5,0)</f>
        <v>43039</v>
      </c>
      <c r="F5" s="8">
        <v>6000000000</v>
      </c>
      <c r="G5" s="8">
        <v>4000000000</v>
      </c>
      <c r="H5" s="9">
        <f>G5+F5</f>
        <v>10000000000</v>
      </c>
      <c r="I5" s="9">
        <f>I4+F5</f>
        <v>6000000000</v>
      </c>
      <c r="J5" s="9">
        <f>G5+J4</f>
        <v>4000000000</v>
      </c>
      <c r="K5" s="9">
        <f>K4+H5</f>
        <v>10000000000</v>
      </c>
      <c r="L5" s="11">
        <f>VLOOKUP(C5,'Historical Detail'!$D$744:$M$769,8,FALSE)</f>
        <v>2322642739500</v>
      </c>
      <c r="M5" s="11">
        <f>VLOOKUP($C5,'Historical Detail'!$D$744:$M$769,4,FALSE)+VLOOKUP($C5,'Historical Detail'!$D$744:$M$769,10,FALSE)</f>
        <v>1777320435669.21</v>
      </c>
      <c r="N5" s="11">
        <f>VLOOKUP($C5,'Historical Detail'!$D$744:$M$769,3,FALSE)</f>
        <v>4224058630869.21</v>
      </c>
      <c r="O5" s="12">
        <f>L5-L4</f>
        <v>0</v>
      </c>
      <c r="P5" s="12">
        <f>M5-M4</f>
        <v>2403479256.8000488</v>
      </c>
      <c r="Q5" s="12">
        <f>-(N5-N4)</f>
        <v>-2403479256.7998047</v>
      </c>
      <c r="R5" s="12">
        <f>-(O5+P5)</f>
        <v>-2403479256.8000488</v>
      </c>
      <c r="S5" s="12">
        <f>S4+Q5</f>
        <v>-2403479256.7998047</v>
      </c>
      <c r="T5" s="12">
        <f>R5+T4</f>
        <v>-2403479256.8000488</v>
      </c>
    </row>
    <row r="6" spans="1:21" x14ac:dyDescent="0.25">
      <c r="A6">
        <f t="shared" ref="A6:A18" si="2">MONTH(D6)</f>
        <v>11</v>
      </c>
      <c r="B6">
        <f t="shared" ref="B6:B18" si="3">YEAR(D6)</f>
        <v>2017</v>
      </c>
      <c r="C6" t="str">
        <f t="shared" si="0"/>
        <v>11 2017</v>
      </c>
      <c r="D6" s="2">
        <v>43040</v>
      </c>
      <c r="E6" s="2">
        <f t="shared" si="1"/>
        <v>43069</v>
      </c>
      <c r="F6" s="8">
        <f>F5</f>
        <v>6000000000</v>
      </c>
      <c r="G6" s="8">
        <f>G5</f>
        <v>4000000000</v>
      </c>
      <c r="H6" s="9">
        <f t="shared" ref="H6:H18" si="4">G6+F6</f>
        <v>10000000000</v>
      </c>
      <c r="I6" s="9">
        <f t="shared" ref="I6:I18" si="5">I5+F6</f>
        <v>12000000000</v>
      </c>
      <c r="J6" s="9">
        <f t="shared" ref="J6:J18" si="6">G6+J5</f>
        <v>8000000000</v>
      </c>
      <c r="K6" s="9">
        <f t="shared" ref="K6:K18" si="7">K5+H6</f>
        <v>20000000000</v>
      </c>
      <c r="L6" s="11">
        <f>VLOOKUP(C6,'Historical Detail'!$D$744:$M$769,8,FALSE)</f>
        <v>2312638970800</v>
      </c>
      <c r="M6" s="11">
        <f>VLOOKUP($C6,'Historical Detail'!$D$744:$M$769,4,FALSE)+VLOOKUP($C6,'Historical Detail'!$D$744:$M$769,10,FALSE)</f>
        <v>1771485527366.3701</v>
      </c>
      <c r="N6" s="11">
        <f>VLOOKUP($C6,'Historical Detail'!$D$744:$M$769,3,FALSE)</f>
        <v>4208720227766.3701</v>
      </c>
      <c r="O6" s="12">
        <f t="shared" ref="O6:P10" si="8">L6-L5</f>
        <v>-10003768700</v>
      </c>
      <c r="P6" s="12">
        <f t="shared" si="8"/>
        <v>-5834908302.8398438</v>
      </c>
      <c r="Q6" s="12">
        <f t="shared" ref="Q6:Q10" si="9">-(N6-N5)</f>
        <v>15338403102.839844</v>
      </c>
      <c r="R6" s="12">
        <f t="shared" ref="R6:R10" si="10">-(O6+P6)</f>
        <v>15838677002.839844</v>
      </c>
      <c r="S6" s="12">
        <f t="shared" ref="S6:S10" si="11">S5+Q6</f>
        <v>12934923846.040039</v>
      </c>
      <c r="T6" s="12">
        <f t="shared" ref="T6:T10" si="12">R6+T5</f>
        <v>13435197746.039795</v>
      </c>
    </row>
    <row r="7" spans="1:21" x14ac:dyDescent="0.25">
      <c r="A7">
        <f t="shared" si="2"/>
        <v>12</v>
      </c>
      <c r="B7">
        <f t="shared" si="3"/>
        <v>2017</v>
      </c>
      <c r="C7" t="str">
        <f t="shared" si="0"/>
        <v>12 2017</v>
      </c>
      <c r="D7" s="2">
        <v>43070</v>
      </c>
      <c r="E7" s="2">
        <f t="shared" si="1"/>
        <v>43100</v>
      </c>
      <c r="F7" s="8">
        <f>F6</f>
        <v>6000000000</v>
      </c>
      <c r="G7" s="8">
        <f>G6</f>
        <v>4000000000</v>
      </c>
      <c r="H7" s="9">
        <f t="shared" si="4"/>
        <v>10000000000</v>
      </c>
      <c r="I7" s="9">
        <f t="shared" si="5"/>
        <v>18000000000</v>
      </c>
      <c r="J7" s="9">
        <f t="shared" si="6"/>
        <v>12000000000</v>
      </c>
      <c r="K7" s="9">
        <f t="shared" si="7"/>
        <v>30000000000</v>
      </c>
      <c r="L7" s="11">
        <f>VLOOKUP(C7,'Historical Detail'!$D$744:$M$769,8,FALSE)</f>
        <v>2309345554700</v>
      </c>
      <c r="M7" s="11">
        <f>VLOOKUP($C7,'Historical Detail'!$D$744:$M$769,4,FALSE)+VLOOKUP($C7,'Historical Detail'!$D$744:$M$769,10,FALSE)</f>
        <v>1769316787231.5</v>
      </c>
      <c r="N7" s="11">
        <f>VLOOKUP($C7,'Historical Detail'!$D$744:$M$769,3,FALSE)</f>
        <v>4203854982331.5</v>
      </c>
      <c r="O7" s="12">
        <f t="shared" si="8"/>
        <v>-3293416100</v>
      </c>
      <c r="P7" s="12">
        <f t="shared" si="8"/>
        <v>-2168740134.8701172</v>
      </c>
      <c r="Q7" s="12">
        <f t="shared" si="9"/>
        <v>4865245434.8701172</v>
      </c>
      <c r="R7" s="12">
        <f t="shared" si="10"/>
        <v>5462156234.8701172</v>
      </c>
      <c r="S7" s="12">
        <f t="shared" si="11"/>
        <v>17800169280.910156</v>
      </c>
      <c r="T7" s="12">
        <f t="shared" si="12"/>
        <v>18897353980.909912</v>
      </c>
    </row>
    <row r="8" spans="1:21" x14ac:dyDescent="0.25">
      <c r="A8">
        <f t="shared" si="2"/>
        <v>1</v>
      </c>
      <c r="B8">
        <f t="shared" si="3"/>
        <v>2018</v>
      </c>
      <c r="C8" t="str">
        <f t="shared" si="0"/>
        <v>1 2018</v>
      </c>
      <c r="D8" s="2">
        <v>43101</v>
      </c>
      <c r="E8" s="2">
        <f t="shared" si="1"/>
        <v>43131</v>
      </c>
      <c r="F8" s="9">
        <f>F$5*2</f>
        <v>12000000000</v>
      </c>
      <c r="G8" s="9">
        <f>G$5*2</f>
        <v>8000000000</v>
      </c>
      <c r="H8" s="9">
        <f t="shared" si="4"/>
        <v>20000000000</v>
      </c>
      <c r="I8" s="9">
        <f t="shared" si="5"/>
        <v>30000000000</v>
      </c>
      <c r="J8" s="9">
        <f t="shared" si="6"/>
        <v>20000000000</v>
      </c>
      <c r="K8" s="9">
        <f t="shared" si="7"/>
        <v>50000000000</v>
      </c>
      <c r="L8" s="11">
        <f>VLOOKUP(C8,'Historical Detail'!$D$744:$M$769,8,FALSE)</f>
        <v>2290601200300</v>
      </c>
      <c r="M8" s="11">
        <f>VLOOKUP($C8,'Historical Detail'!$D$744:$M$769,4,FALSE)+VLOOKUP($C8,'Historical Detail'!$D$744:$M$769,10,FALSE)</f>
        <v>1765134451391.2</v>
      </c>
      <c r="N8" s="11">
        <f>VLOOKUP($C8,'Historical Detail'!$D$744:$M$769,3,FALSE)</f>
        <v>4182139430391.2002</v>
      </c>
      <c r="O8" s="12">
        <f t="shared" si="8"/>
        <v>-18744354400</v>
      </c>
      <c r="P8" s="12">
        <f t="shared" si="8"/>
        <v>-4182335840.3000488</v>
      </c>
      <c r="Q8" s="12">
        <f t="shared" si="9"/>
        <v>21715551940.299805</v>
      </c>
      <c r="R8" s="12">
        <f t="shared" si="10"/>
        <v>22926690240.300049</v>
      </c>
      <c r="S8" s="12">
        <f t="shared" si="11"/>
        <v>39515721221.209961</v>
      </c>
      <c r="T8" s="12">
        <f t="shared" si="12"/>
        <v>41824044221.209961</v>
      </c>
    </row>
    <row r="9" spans="1:21" x14ac:dyDescent="0.25">
      <c r="A9">
        <f t="shared" si="2"/>
        <v>2</v>
      </c>
      <c r="B9">
        <f t="shared" si="3"/>
        <v>2018</v>
      </c>
      <c r="C9" t="str">
        <f t="shared" si="0"/>
        <v>2 2018</v>
      </c>
      <c r="D9" s="2">
        <v>43132</v>
      </c>
      <c r="E9" s="2">
        <f t="shared" si="1"/>
        <v>43159</v>
      </c>
      <c r="F9" s="8">
        <f>F8</f>
        <v>12000000000</v>
      </c>
      <c r="G9" s="8">
        <f>G8</f>
        <v>8000000000</v>
      </c>
      <c r="H9" s="9">
        <f t="shared" si="4"/>
        <v>20000000000</v>
      </c>
      <c r="I9" s="9">
        <f t="shared" si="5"/>
        <v>42000000000</v>
      </c>
      <c r="J9" s="9">
        <f t="shared" si="6"/>
        <v>28000000000</v>
      </c>
      <c r="K9" s="9">
        <f t="shared" si="7"/>
        <v>70000000000</v>
      </c>
      <c r="L9" s="11">
        <f>VLOOKUP(C9,'Historical Detail'!$D$744:$M$7770,8,FALSE)</f>
        <v>2276894635800</v>
      </c>
      <c r="M9" s="11">
        <f>VLOOKUP($C9,'Historical Detail'!$D$744:$M$770,4,FALSE)+VLOOKUP($C9,'Historical Detail'!$D$744:$M$770,10,FALSE)</f>
        <v>1764362610039.4399</v>
      </c>
      <c r="N9" s="11">
        <f>VLOOKUP($C9,'Historical Detail'!$D$744:$M$770,3,FALSE)</f>
        <v>4169467588939.4399</v>
      </c>
      <c r="O9" s="12">
        <f t="shared" si="8"/>
        <v>-13706564500</v>
      </c>
      <c r="P9" s="12">
        <f t="shared" si="8"/>
        <v>-771841351.76000977</v>
      </c>
      <c r="Q9" s="12">
        <f t="shared" si="9"/>
        <v>12671841451.760254</v>
      </c>
      <c r="R9" s="12">
        <f t="shared" si="10"/>
        <v>14478405851.76001</v>
      </c>
      <c r="S9" s="12">
        <f t="shared" si="11"/>
        <v>52187562672.970215</v>
      </c>
      <c r="T9" s="12">
        <f t="shared" si="12"/>
        <v>56302450072.969971</v>
      </c>
    </row>
    <row r="10" spans="1:21" x14ac:dyDescent="0.25">
      <c r="A10">
        <f t="shared" si="2"/>
        <v>3</v>
      </c>
      <c r="B10">
        <f t="shared" si="3"/>
        <v>2018</v>
      </c>
      <c r="C10" t="str">
        <f t="shared" si="0"/>
        <v>3 2018</v>
      </c>
      <c r="D10" s="2">
        <v>43160</v>
      </c>
      <c r="E10" s="2">
        <f t="shared" si="1"/>
        <v>43190</v>
      </c>
      <c r="F10" s="8">
        <f>F9</f>
        <v>12000000000</v>
      </c>
      <c r="G10" s="8">
        <f>G9</f>
        <v>8000000000</v>
      </c>
      <c r="H10" s="9">
        <f t="shared" si="4"/>
        <v>20000000000</v>
      </c>
      <c r="I10" s="9">
        <f t="shared" si="5"/>
        <v>54000000000</v>
      </c>
      <c r="J10" s="9">
        <f t="shared" si="6"/>
        <v>36000000000</v>
      </c>
      <c r="K10" s="9">
        <f t="shared" si="7"/>
        <v>90000000000</v>
      </c>
      <c r="L10" s="11">
        <f>VLOOKUP(C10,'Historical Detail'!$D$744:$M$7770,8,FALSE)</f>
        <v>2262252278900</v>
      </c>
      <c r="M10" s="11">
        <f>VLOOKUP($C10,'Historical Detail'!$D$744:$M$770,4,FALSE)+VLOOKUP($C10,'Historical Detail'!$D$744:$M$770,10,FALSE)</f>
        <v>1758759060600</v>
      </c>
      <c r="N10" s="11">
        <f>VLOOKUP($C10,'Historical Detail'!$D$744:$M$770,3,FALSE)</f>
        <v>4163864039000.5</v>
      </c>
      <c r="O10" s="12">
        <f t="shared" si="8"/>
        <v>-14642356900</v>
      </c>
      <c r="P10" s="12">
        <f t="shared" si="8"/>
        <v>-5603549439.4399414</v>
      </c>
      <c r="Q10" s="12">
        <f t="shared" si="9"/>
        <v>5603549938.9399414</v>
      </c>
      <c r="R10" s="12">
        <f t="shared" si="10"/>
        <v>20245906339.439941</v>
      </c>
      <c r="S10" s="12">
        <f t="shared" si="11"/>
        <v>57791112611.910156</v>
      </c>
      <c r="T10" s="12">
        <f t="shared" si="12"/>
        <v>76548356412.409912</v>
      </c>
      <c r="U10">
        <f>T10/K10</f>
        <v>0.8505372934712212</v>
      </c>
    </row>
    <row r="11" spans="1:21" x14ac:dyDescent="0.25">
      <c r="A11">
        <f t="shared" si="2"/>
        <v>4</v>
      </c>
      <c r="B11">
        <f t="shared" si="3"/>
        <v>2018</v>
      </c>
      <c r="C11" t="str">
        <f t="shared" si="0"/>
        <v>4 2018</v>
      </c>
      <c r="D11" s="2">
        <v>43191</v>
      </c>
      <c r="E11" s="2">
        <f t="shared" si="1"/>
        <v>43220</v>
      </c>
      <c r="F11" s="9">
        <f>F$5*3</f>
        <v>18000000000</v>
      </c>
      <c r="G11" s="9">
        <f>G$5*3</f>
        <v>12000000000</v>
      </c>
      <c r="H11" s="9">
        <f t="shared" si="4"/>
        <v>30000000000</v>
      </c>
      <c r="I11" s="9">
        <f t="shared" si="5"/>
        <v>72000000000</v>
      </c>
      <c r="J11" s="9">
        <f t="shared" si="6"/>
        <v>48000000000</v>
      </c>
      <c r="K11" s="9">
        <f t="shared" si="7"/>
        <v>120000000000</v>
      </c>
      <c r="L11" s="11"/>
    </row>
    <row r="12" spans="1:21" x14ac:dyDescent="0.25">
      <c r="A12">
        <f t="shared" si="2"/>
        <v>5</v>
      </c>
      <c r="B12">
        <f t="shared" si="3"/>
        <v>2018</v>
      </c>
      <c r="C12" t="str">
        <f t="shared" si="0"/>
        <v>5 2018</v>
      </c>
      <c r="D12" s="2">
        <v>43221</v>
      </c>
      <c r="E12" s="2">
        <f t="shared" si="1"/>
        <v>43251</v>
      </c>
      <c r="F12" s="8">
        <f>F11</f>
        <v>18000000000</v>
      </c>
      <c r="G12" s="8">
        <f>G11</f>
        <v>12000000000</v>
      </c>
      <c r="H12" s="9">
        <f t="shared" si="4"/>
        <v>30000000000</v>
      </c>
      <c r="I12" s="9">
        <f t="shared" si="5"/>
        <v>90000000000</v>
      </c>
      <c r="J12" s="9">
        <f t="shared" si="6"/>
        <v>60000000000</v>
      </c>
      <c r="K12" s="9">
        <f t="shared" si="7"/>
        <v>150000000000</v>
      </c>
      <c r="L12" s="11"/>
    </row>
    <row r="13" spans="1:21" x14ac:dyDescent="0.25">
      <c r="A13">
        <f t="shared" si="2"/>
        <v>6</v>
      </c>
      <c r="B13">
        <f t="shared" si="3"/>
        <v>2018</v>
      </c>
      <c r="C13" t="str">
        <f t="shared" si="0"/>
        <v>6 2018</v>
      </c>
      <c r="D13" s="2">
        <v>43252</v>
      </c>
      <c r="E13" s="2">
        <f t="shared" si="1"/>
        <v>43281</v>
      </c>
      <c r="F13" s="8">
        <f>F12</f>
        <v>18000000000</v>
      </c>
      <c r="G13" s="8">
        <f>G12</f>
        <v>12000000000</v>
      </c>
      <c r="H13" s="9">
        <f t="shared" si="4"/>
        <v>30000000000</v>
      </c>
      <c r="I13" s="9">
        <f t="shared" si="5"/>
        <v>108000000000</v>
      </c>
      <c r="J13" s="9">
        <f t="shared" si="6"/>
        <v>72000000000</v>
      </c>
      <c r="K13" s="9">
        <f t="shared" si="7"/>
        <v>180000000000</v>
      </c>
      <c r="L13" s="11"/>
    </row>
    <row r="14" spans="1:21" x14ac:dyDescent="0.25">
      <c r="A14">
        <f t="shared" si="2"/>
        <v>7</v>
      </c>
      <c r="B14">
        <f t="shared" si="3"/>
        <v>2018</v>
      </c>
      <c r="C14" t="str">
        <f t="shared" si="0"/>
        <v>7 2018</v>
      </c>
      <c r="D14" s="2">
        <v>43282</v>
      </c>
      <c r="E14" s="2">
        <f t="shared" si="1"/>
        <v>43312</v>
      </c>
      <c r="F14" s="9">
        <f>F$5*4</f>
        <v>24000000000</v>
      </c>
      <c r="G14" s="9">
        <f>G$5*4</f>
        <v>16000000000</v>
      </c>
      <c r="H14" s="9">
        <f t="shared" si="4"/>
        <v>40000000000</v>
      </c>
      <c r="I14" s="9">
        <f t="shared" si="5"/>
        <v>132000000000</v>
      </c>
      <c r="J14" s="9">
        <f t="shared" si="6"/>
        <v>88000000000</v>
      </c>
      <c r="K14" s="9">
        <f t="shared" si="7"/>
        <v>220000000000</v>
      </c>
      <c r="L14" s="11"/>
    </row>
    <row r="15" spans="1:21" x14ac:dyDescent="0.25">
      <c r="A15">
        <f t="shared" si="2"/>
        <v>8</v>
      </c>
      <c r="B15">
        <f t="shared" si="3"/>
        <v>2018</v>
      </c>
      <c r="C15" t="str">
        <f t="shared" si="0"/>
        <v>8 2018</v>
      </c>
      <c r="D15" s="2">
        <v>43313</v>
      </c>
      <c r="E15" s="2">
        <f t="shared" si="1"/>
        <v>43343</v>
      </c>
      <c r="F15" s="8">
        <f>F14</f>
        <v>24000000000</v>
      </c>
      <c r="G15" s="8">
        <f>G14</f>
        <v>16000000000</v>
      </c>
      <c r="H15" s="9">
        <f t="shared" si="4"/>
        <v>40000000000</v>
      </c>
      <c r="I15" s="9">
        <f t="shared" si="5"/>
        <v>156000000000</v>
      </c>
      <c r="J15" s="9">
        <f t="shared" si="6"/>
        <v>104000000000</v>
      </c>
      <c r="K15" s="9">
        <f t="shared" si="7"/>
        <v>260000000000</v>
      </c>
      <c r="L15" s="11"/>
    </row>
    <row r="16" spans="1:21" x14ac:dyDescent="0.25">
      <c r="A16">
        <f t="shared" si="2"/>
        <v>9</v>
      </c>
      <c r="B16">
        <f t="shared" si="3"/>
        <v>2018</v>
      </c>
      <c r="C16" t="str">
        <f t="shared" si="0"/>
        <v>9 2018</v>
      </c>
      <c r="D16" s="2">
        <v>43344</v>
      </c>
      <c r="E16" s="2">
        <f t="shared" si="1"/>
        <v>43373</v>
      </c>
      <c r="F16" s="8">
        <f>F15</f>
        <v>24000000000</v>
      </c>
      <c r="G16" s="8">
        <f>G15</f>
        <v>16000000000</v>
      </c>
      <c r="H16" s="9">
        <f t="shared" si="4"/>
        <v>40000000000</v>
      </c>
      <c r="I16" s="9">
        <f t="shared" si="5"/>
        <v>180000000000</v>
      </c>
      <c r="J16" s="9">
        <f t="shared" si="6"/>
        <v>120000000000</v>
      </c>
      <c r="K16" s="9">
        <f t="shared" si="7"/>
        <v>300000000000</v>
      </c>
      <c r="L16" s="11"/>
    </row>
    <row r="17" spans="1:12" x14ac:dyDescent="0.25">
      <c r="A17">
        <f t="shared" si="2"/>
        <v>10</v>
      </c>
      <c r="B17">
        <f t="shared" si="3"/>
        <v>2018</v>
      </c>
      <c r="C17" t="str">
        <f t="shared" si="0"/>
        <v>10 2018</v>
      </c>
      <c r="D17" s="2">
        <v>43374</v>
      </c>
      <c r="E17" s="2">
        <f t="shared" si="1"/>
        <v>43404</v>
      </c>
      <c r="F17" s="9">
        <f>F$5*5</f>
        <v>30000000000</v>
      </c>
      <c r="G17" s="9">
        <f>G$5*5</f>
        <v>20000000000</v>
      </c>
      <c r="H17" s="9">
        <f t="shared" si="4"/>
        <v>50000000000</v>
      </c>
      <c r="I17" s="9">
        <f t="shared" si="5"/>
        <v>210000000000</v>
      </c>
      <c r="J17" s="9">
        <f t="shared" si="6"/>
        <v>140000000000</v>
      </c>
      <c r="K17" s="9">
        <f t="shared" si="7"/>
        <v>350000000000</v>
      </c>
      <c r="L17" s="11"/>
    </row>
    <row r="18" spans="1:12" x14ac:dyDescent="0.25">
      <c r="A18">
        <f t="shared" si="2"/>
        <v>11</v>
      </c>
      <c r="B18">
        <f t="shared" si="3"/>
        <v>2018</v>
      </c>
      <c r="C18" t="str">
        <f t="shared" si="0"/>
        <v>11 2018</v>
      </c>
      <c r="D18" s="2">
        <v>43405</v>
      </c>
      <c r="E18" s="2">
        <f t="shared" si="1"/>
        <v>43434</v>
      </c>
      <c r="F18" s="8">
        <f>F17</f>
        <v>30000000000</v>
      </c>
      <c r="G18" s="8">
        <f>G17</f>
        <v>20000000000</v>
      </c>
      <c r="H18" s="9">
        <f t="shared" si="4"/>
        <v>50000000000</v>
      </c>
      <c r="I18" s="9">
        <f t="shared" si="5"/>
        <v>240000000000</v>
      </c>
      <c r="J18" s="9">
        <f t="shared" si="6"/>
        <v>160000000000</v>
      </c>
      <c r="K18" s="9">
        <f t="shared" si="7"/>
        <v>400000000000</v>
      </c>
      <c r="L18" s="11"/>
    </row>
    <row r="19" spans="1:12" x14ac:dyDescent="0.25">
      <c r="A19" s="5" t="s">
        <v>794</v>
      </c>
      <c r="F19" s="8"/>
      <c r="L19" s="2"/>
    </row>
    <row r="42" spans="11:11" x14ac:dyDescent="0.25">
      <c r="K42" s="5"/>
    </row>
    <row r="50" spans="2:2" x14ac:dyDescent="0.25">
      <c r="B50" s="5" t="s">
        <v>794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L1:N1"/>
    <mergeCell ref="O1:Q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2"/>
  <sheetViews>
    <sheetView topLeftCell="E556" workbookViewId="0">
      <selection activeCell="G768" sqref="G768"/>
    </sheetView>
  </sheetViews>
  <sheetFormatPr defaultRowHeight="15" x14ac:dyDescent="0.25"/>
  <cols>
    <col min="1" max="1" width="10.28515625" style="2" customWidth="1"/>
    <col min="2" max="4" width="10.28515625" customWidth="1"/>
    <col min="5" max="5" width="10.7109375" bestFit="1" customWidth="1"/>
    <col min="6" max="13" width="23.42578125" style="4" customWidth="1"/>
  </cols>
  <sheetData>
    <row r="1" spans="1:14" x14ac:dyDescent="0.25">
      <c r="A1" s="1" t="s">
        <v>0</v>
      </c>
      <c r="B1" s="1" t="s">
        <v>780</v>
      </c>
      <c r="C1" s="1" t="s">
        <v>781</v>
      </c>
      <c r="D1" s="1"/>
      <c r="E1" s="1"/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t="s">
        <v>9</v>
      </c>
    </row>
    <row r="2" spans="1:14" x14ac:dyDescent="0.25">
      <c r="A2" s="2" t="s">
        <v>10</v>
      </c>
      <c r="B2" s="10">
        <f>MONTH(A2)</f>
        <v>7</v>
      </c>
      <c r="C2" s="10">
        <f>YEAR(A2)</f>
        <v>2003</v>
      </c>
      <c r="D2" s="10"/>
      <c r="E2" s="2">
        <f>DATEVALUE(A2)</f>
        <v>37811</v>
      </c>
      <c r="F2" s="7">
        <v>650982322000</v>
      </c>
      <c r="G2" s="7">
        <v>0</v>
      </c>
      <c r="H2" s="7">
        <v>12814483000</v>
      </c>
      <c r="I2" s="7">
        <v>0</v>
      </c>
      <c r="J2" s="7"/>
      <c r="K2" s="7">
        <v>398852847000</v>
      </c>
      <c r="L2" s="7">
        <v>239304992000</v>
      </c>
      <c r="M2" s="7">
        <v>10000000</v>
      </c>
    </row>
    <row r="3" spans="1:14" x14ac:dyDescent="0.25">
      <c r="A3" s="2" t="s">
        <v>11</v>
      </c>
      <c r="B3" s="10">
        <f t="shared" ref="B3:B66" si="0">MONTH(A3)</f>
        <v>7</v>
      </c>
      <c r="C3" s="10">
        <f t="shared" ref="C3:C66" si="1">YEAR(A3)</f>
        <v>2003</v>
      </c>
      <c r="D3" s="10"/>
      <c r="E3" s="2">
        <f t="shared" ref="E3:E66" si="2">DATEVALUE(A3)</f>
        <v>37818</v>
      </c>
      <c r="F3" s="7">
        <v>651227016000</v>
      </c>
      <c r="G3" s="7">
        <v>0</v>
      </c>
      <c r="H3" s="7">
        <v>12814483000</v>
      </c>
      <c r="I3" s="7">
        <v>0</v>
      </c>
      <c r="J3" s="7"/>
      <c r="K3" s="7">
        <v>398852847000</v>
      </c>
      <c r="L3" s="7">
        <v>239549686000</v>
      </c>
      <c r="M3" s="7">
        <v>10000000</v>
      </c>
    </row>
    <row r="4" spans="1:14" x14ac:dyDescent="0.25">
      <c r="A4" s="2" t="s">
        <v>12</v>
      </c>
      <c r="B4" s="10">
        <f t="shared" si="0"/>
        <v>7</v>
      </c>
      <c r="C4" s="10">
        <f t="shared" si="1"/>
        <v>2003</v>
      </c>
      <c r="D4" s="10"/>
      <c r="E4" s="2">
        <f t="shared" si="2"/>
        <v>37825</v>
      </c>
      <c r="F4" s="7">
        <v>651369216000</v>
      </c>
      <c r="G4" s="7">
        <v>0</v>
      </c>
      <c r="H4" s="7">
        <v>12814483000</v>
      </c>
      <c r="I4" s="7">
        <v>0</v>
      </c>
      <c r="J4" s="7"/>
      <c r="K4" s="7">
        <v>398852847000</v>
      </c>
      <c r="L4" s="7">
        <v>239691886000</v>
      </c>
      <c r="M4" s="7">
        <v>10000000</v>
      </c>
    </row>
    <row r="5" spans="1:14" x14ac:dyDescent="0.25">
      <c r="A5" s="2" t="s">
        <v>13</v>
      </c>
      <c r="B5" s="10">
        <f t="shared" si="0"/>
        <v>7</v>
      </c>
      <c r="C5" s="10">
        <f t="shared" si="1"/>
        <v>2003</v>
      </c>
      <c r="D5" s="10"/>
      <c r="E5" s="2">
        <f t="shared" si="2"/>
        <v>37832</v>
      </c>
      <c r="F5" s="7">
        <v>651403016000</v>
      </c>
      <c r="G5" s="7">
        <v>0</v>
      </c>
      <c r="H5" s="7">
        <v>12814483000</v>
      </c>
      <c r="I5" s="7">
        <v>0</v>
      </c>
      <c r="J5" s="7"/>
      <c r="K5" s="7">
        <v>398852847000</v>
      </c>
      <c r="L5" s="7">
        <v>239725686000</v>
      </c>
      <c r="M5" s="7">
        <v>10000000</v>
      </c>
    </row>
    <row r="6" spans="1:14" x14ac:dyDescent="0.25">
      <c r="A6" s="2" t="s">
        <v>14</v>
      </c>
      <c r="B6" s="10">
        <f t="shared" si="0"/>
        <v>8</v>
      </c>
      <c r="C6" s="10">
        <f t="shared" si="1"/>
        <v>2003</v>
      </c>
      <c r="D6" s="10"/>
      <c r="E6" s="2">
        <f t="shared" si="2"/>
        <v>37839</v>
      </c>
      <c r="F6" s="7">
        <v>651569016000</v>
      </c>
      <c r="G6" s="7">
        <v>0</v>
      </c>
      <c r="H6" s="7">
        <v>12814483000</v>
      </c>
      <c r="I6" s="7">
        <v>0</v>
      </c>
      <c r="J6" s="7"/>
      <c r="K6" s="7">
        <v>398852847000</v>
      </c>
      <c r="L6" s="7">
        <v>239891686000</v>
      </c>
      <c r="M6" s="7">
        <v>10000000</v>
      </c>
    </row>
    <row r="7" spans="1:14" x14ac:dyDescent="0.25">
      <c r="A7" s="2" t="s">
        <v>15</v>
      </c>
      <c r="B7" s="10">
        <f t="shared" si="0"/>
        <v>8</v>
      </c>
      <c r="C7" s="10">
        <f t="shared" si="1"/>
        <v>2003</v>
      </c>
      <c r="D7" s="10"/>
      <c r="E7" s="2">
        <f t="shared" si="2"/>
        <v>37846</v>
      </c>
      <c r="F7" s="7">
        <v>651819016000</v>
      </c>
      <c r="G7" s="7">
        <v>0</v>
      </c>
      <c r="H7" s="7">
        <v>12814483000</v>
      </c>
      <c r="I7" s="7">
        <v>0</v>
      </c>
      <c r="J7" s="7"/>
      <c r="K7" s="7">
        <v>398852847000</v>
      </c>
      <c r="L7" s="7">
        <v>240141686000</v>
      </c>
      <c r="M7" s="7">
        <v>10000000</v>
      </c>
    </row>
    <row r="8" spans="1:14" x14ac:dyDescent="0.25">
      <c r="A8" s="2" t="s">
        <v>16</v>
      </c>
      <c r="B8" s="10">
        <f t="shared" si="0"/>
        <v>8</v>
      </c>
      <c r="C8" s="10">
        <f t="shared" si="1"/>
        <v>2003</v>
      </c>
      <c r="D8" s="10"/>
      <c r="E8" s="2">
        <f t="shared" si="2"/>
        <v>37853</v>
      </c>
      <c r="F8" s="7">
        <v>652053816000</v>
      </c>
      <c r="G8" s="7">
        <v>0</v>
      </c>
      <c r="H8" s="7">
        <v>12814483000</v>
      </c>
      <c r="I8" s="7">
        <v>0</v>
      </c>
      <c r="J8" s="7"/>
      <c r="K8" s="7">
        <v>398852847000</v>
      </c>
      <c r="L8" s="7">
        <v>240376486000</v>
      </c>
      <c r="M8" s="7">
        <v>10000000</v>
      </c>
    </row>
    <row r="9" spans="1:14" x14ac:dyDescent="0.25">
      <c r="A9" s="2" t="s">
        <v>17</v>
      </c>
      <c r="B9" s="10">
        <f t="shared" si="0"/>
        <v>8</v>
      </c>
      <c r="C9" s="10">
        <f t="shared" si="1"/>
        <v>2003</v>
      </c>
      <c r="D9" s="10"/>
      <c r="E9" s="2">
        <f t="shared" si="2"/>
        <v>37860</v>
      </c>
      <c r="F9" s="7">
        <v>652205516000</v>
      </c>
      <c r="G9" s="7">
        <v>0</v>
      </c>
      <c r="H9" s="7">
        <v>12814483000</v>
      </c>
      <c r="I9" s="7">
        <v>0</v>
      </c>
      <c r="J9" s="7"/>
      <c r="K9" s="7">
        <v>398852847000</v>
      </c>
      <c r="L9" s="7">
        <v>240528186000</v>
      </c>
      <c r="M9" s="7">
        <v>10000000</v>
      </c>
    </row>
    <row r="10" spans="1:14" x14ac:dyDescent="0.25">
      <c r="A10" s="2" t="s">
        <v>18</v>
      </c>
      <c r="B10" s="10">
        <f t="shared" si="0"/>
        <v>9</v>
      </c>
      <c r="C10" s="10">
        <f t="shared" si="1"/>
        <v>2003</v>
      </c>
      <c r="D10" s="10"/>
      <c r="E10" s="2">
        <f t="shared" si="2"/>
        <v>37867</v>
      </c>
      <c r="F10" s="7">
        <v>652462016000</v>
      </c>
      <c r="G10" s="7">
        <v>0</v>
      </c>
      <c r="H10" s="7">
        <v>12814483000</v>
      </c>
      <c r="I10" s="7">
        <v>0</v>
      </c>
      <c r="J10" s="7"/>
      <c r="K10" s="7">
        <v>398852847000</v>
      </c>
      <c r="L10" s="7">
        <v>240784686000</v>
      </c>
      <c r="M10" s="7">
        <v>10000000</v>
      </c>
    </row>
    <row r="11" spans="1:14" x14ac:dyDescent="0.25">
      <c r="A11" s="2" t="s">
        <v>19</v>
      </c>
      <c r="B11" s="10">
        <f t="shared" si="0"/>
        <v>9</v>
      </c>
      <c r="C11" s="10">
        <f t="shared" si="1"/>
        <v>2003</v>
      </c>
      <c r="D11" s="10"/>
      <c r="E11" s="2">
        <f t="shared" si="2"/>
        <v>37874</v>
      </c>
      <c r="F11" s="7">
        <v>654079116000</v>
      </c>
      <c r="G11" s="7">
        <v>0</v>
      </c>
      <c r="H11" s="7">
        <v>13454483000</v>
      </c>
      <c r="I11" s="7">
        <v>0</v>
      </c>
      <c r="J11" s="7"/>
      <c r="K11" s="7">
        <v>399594847000</v>
      </c>
      <c r="L11" s="7">
        <v>241019786000</v>
      </c>
      <c r="M11" s="7">
        <v>10000000</v>
      </c>
    </row>
    <row r="12" spans="1:14" x14ac:dyDescent="0.25">
      <c r="A12" s="2" t="s">
        <v>20</v>
      </c>
      <c r="B12" s="10">
        <f t="shared" si="0"/>
        <v>9</v>
      </c>
      <c r="C12" s="10">
        <f t="shared" si="1"/>
        <v>2003</v>
      </c>
      <c r="D12" s="10"/>
      <c r="E12" s="2">
        <f t="shared" si="2"/>
        <v>37881</v>
      </c>
      <c r="F12" s="7">
        <v>654426216000</v>
      </c>
      <c r="G12" s="7">
        <v>0</v>
      </c>
      <c r="H12" s="7">
        <v>13454483000</v>
      </c>
      <c r="I12" s="7">
        <v>0</v>
      </c>
      <c r="J12" s="7"/>
      <c r="K12" s="7">
        <v>399594847000</v>
      </c>
      <c r="L12" s="7">
        <v>241366886000</v>
      </c>
      <c r="M12" s="7">
        <v>10000000</v>
      </c>
    </row>
    <row r="13" spans="1:14" x14ac:dyDescent="0.25">
      <c r="A13" s="2" t="s">
        <v>21</v>
      </c>
      <c r="B13" s="10">
        <f t="shared" si="0"/>
        <v>9</v>
      </c>
      <c r="C13" s="10">
        <f t="shared" si="1"/>
        <v>2003</v>
      </c>
      <c r="D13" s="10"/>
      <c r="E13" s="2">
        <f t="shared" si="2"/>
        <v>37888</v>
      </c>
      <c r="F13" s="7">
        <v>654473316000</v>
      </c>
      <c r="G13" s="7">
        <v>0</v>
      </c>
      <c r="H13" s="7">
        <v>13454483000</v>
      </c>
      <c r="I13" s="7">
        <v>0</v>
      </c>
      <c r="J13" s="7"/>
      <c r="K13" s="7">
        <v>399594847000</v>
      </c>
      <c r="L13" s="7">
        <v>241413986000</v>
      </c>
      <c r="M13" s="7">
        <v>10000000</v>
      </c>
    </row>
    <row r="14" spans="1:14" x14ac:dyDescent="0.25">
      <c r="A14" s="2" t="s">
        <v>22</v>
      </c>
      <c r="B14" s="10">
        <f t="shared" si="0"/>
        <v>10</v>
      </c>
      <c r="C14" s="10">
        <f t="shared" si="1"/>
        <v>2003</v>
      </c>
      <c r="D14" s="10"/>
      <c r="E14" s="2">
        <f t="shared" si="2"/>
        <v>37895</v>
      </c>
      <c r="F14" s="7">
        <v>654660616000</v>
      </c>
      <c r="G14" s="7">
        <v>0</v>
      </c>
      <c r="H14" s="7">
        <v>13454483000</v>
      </c>
      <c r="I14" s="7">
        <v>0</v>
      </c>
      <c r="J14" s="7"/>
      <c r="K14" s="7">
        <v>399594847000</v>
      </c>
      <c r="L14" s="7">
        <v>241601286000</v>
      </c>
      <c r="M14" s="7">
        <v>10000000</v>
      </c>
    </row>
    <row r="15" spans="1:14" x14ac:dyDescent="0.25">
      <c r="A15" s="2" t="s">
        <v>23</v>
      </c>
      <c r="B15" s="10">
        <f t="shared" si="0"/>
        <v>10</v>
      </c>
      <c r="C15" s="10">
        <f t="shared" si="1"/>
        <v>2003</v>
      </c>
      <c r="D15" s="10"/>
      <c r="E15" s="2">
        <f t="shared" si="2"/>
        <v>37902</v>
      </c>
      <c r="F15" s="7">
        <v>654731716000</v>
      </c>
      <c r="G15" s="7">
        <v>0</v>
      </c>
      <c r="H15" s="7">
        <v>13454483000</v>
      </c>
      <c r="I15" s="7">
        <v>0</v>
      </c>
      <c r="J15" s="7"/>
      <c r="K15" s="7">
        <v>399594847000</v>
      </c>
      <c r="L15" s="7">
        <v>241672386000</v>
      </c>
      <c r="M15" s="7">
        <v>10000000</v>
      </c>
    </row>
    <row r="16" spans="1:14" x14ac:dyDescent="0.25">
      <c r="A16" s="2" t="s">
        <v>24</v>
      </c>
      <c r="B16" s="10">
        <f t="shared" si="0"/>
        <v>10</v>
      </c>
      <c r="C16" s="10">
        <f t="shared" si="1"/>
        <v>2003</v>
      </c>
      <c r="D16" s="10"/>
      <c r="E16" s="2">
        <f t="shared" si="2"/>
        <v>37909</v>
      </c>
      <c r="F16" s="7">
        <v>654938416000</v>
      </c>
      <c r="G16" s="7">
        <v>0</v>
      </c>
      <c r="H16" s="7">
        <v>13454483000</v>
      </c>
      <c r="I16" s="7">
        <v>0</v>
      </c>
      <c r="J16" s="7"/>
      <c r="K16" s="7">
        <v>399594847000</v>
      </c>
      <c r="L16" s="7">
        <v>241879086000</v>
      </c>
      <c r="M16" s="7">
        <v>10000000</v>
      </c>
    </row>
    <row r="17" spans="1:13" x14ac:dyDescent="0.25">
      <c r="A17" s="2" t="s">
        <v>25</v>
      </c>
      <c r="B17" s="10">
        <f t="shared" si="0"/>
        <v>10</v>
      </c>
      <c r="C17" s="10">
        <f t="shared" si="1"/>
        <v>2003</v>
      </c>
      <c r="D17" s="10"/>
      <c r="E17" s="2">
        <f t="shared" si="2"/>
        <v>37916</v>
      </c>
      <c r="F17" s="7">
        <v>655190316000</v>
      </c>
      <c r="G17" s="7">
        <v>0</v>
      </c>
      <c r="H17" s="7">
        <v>13454483000</v>
      </c>
      <c r="I17" s="7">
        <v>0</v>
      </c>
      <c r="J17" s="7"/>
      <c r="K17" s="7">
        <v>399594847000</v>
      </c>
      <c r="L17" s="7">
        <v>242130986000</v>
      </c>
      <c r="M17" s="7">
        <v>10000000</v>
      </c>
    </row>
    <row r="18" spans="1:13" x14ac:dyDescent="0.25">
      <c r="A18" s="2" t="s">
        <v>26</v>
      </c>
      <c r="B18" s="10">
        <f t="shared" si="0"/>
        <v>10</v>
      </c>
      <c r="C18" s="10">
        <f t="shared" si="1"/>
        <v>2003</v>
      </c>
      <c r="D18" s="10"/>
      <c r="E18" s="2">
        <f t="shared" si="2"/>
        <v>37923</v>
      </c>
      <c r="F18" s="7">
        <v>657095416000</v>
      </c>
      <c r="G18" s="7">
        <v>0</v>
      </c>
      <c r="H18" s="7">
        <v>13454483000</v>
      </c>
      <c r="I18" s="7">
        <v>0</v>
      </c>
      <c r="J18" s="7"/>
      <c r="K18" s="7">
        <v>401322447000</v>
      </c>
      <c r="L18" s="7">
        <v>242308486000</v>
      </c>
      <c r="M18" s="7">
        <v>10000000</v>
      </c>
    </row>
    <row r="19" spans="1:13" x14ac:dyDescent="0.25">
      <c r="A19" s="2" t="s">
        <v>27</v>
      </c>
      <c r="B19" s="10">
        <f t="shared" si="0"/>
        <v>11</v>
      </c>
      <c r="C19" s="10">
        <f t="shared" si="1"/>
        <v>2003</v>
      </c>
      <c r="D19" s="10"/>
      <c r="E19" s="2">
        <f t="shared" si="2"/>
        <v>37930</v>
      </c>
      <c r="F19" s="7">
        <v>657286916000</v>
      </c>
      <c r="G19" s="7">
        <v>0</v>
      </c>
      <c r="H19" s="7">
        <v>13454483000</v>
      </c>
      <c r="I19" s="7">
        <v>0</v>
      </c>
      <c r="J19" s="7"/>
      <c r="K19" s="7">
        <v>401322447000</v>
      </c>
      <c r="L19" s="7">
        <v>242499986000</v>
      </c>
      <c r="M19" s="7">
        <v>10000000</v>
      </c>
    </row>
    <row r="20" spans="1:13" x14ac:dyDescent="0.25">
      <c r="A20" s="2" t="s">
        <v>28</v>
      </c>
      <c r="B20" s="10">
        <f t="shared" si="0"/>
        <v>11</v>
      </c>
      <c r="C20" s="10">
        <f t="shared" si="1"/>
        <v>2003</v>
      </c>
      <c r="D20" s="10"/>
      <c r="E20" s="2">
        <f t="shared" si="2"/>
        <v>37937</v>
      </c>
      <c r="F20" s="7">
        <v>658679416000</v>
      </c>
      <c r="G20" s="7">
        <v>0</v>
      </c>
      <c r="H20" s="7">
        <v>13454483000</v>
      </c>
      <c r="I20" s="7">
        <v>0</v>
      </c>
      <c r="J20" s="7"/>
      <c r="K20" s="7">
        <v>402422447000</v>
      </c>
      <c r="L20" s="7">
        <v>242792486000</v>
      </c>
      <c r="M20" s="7">
        <v>10000000</v>
      </c>
    </row>
    <row r="21" spans="1:13" x14ac:dyDescent="0.25">
      <c r="A21" s="2" t="s">
        <v>29</v>
      </c>
      <c r="B21" s="10">
        <f t="shared" si="0"/>
        <v>11</v>
      </c>
      <c r="C21" s="10">
        <f t="shared" si="1"/>
        <v>2003</v>
      </c>
      <c r="D21" s="10"/>
      <c r="E21" s="2">
        <f t="shared" si="2"/>
        <v>37944</v>
      </c>
      <c r="F21" s="7">
        <v>661091816000</v>
      </c>
      <c r="G21" s="7">
        <v>0</v>
      </c>
      <c r="H21" s="7">
        <v>13454483000</v>
      </c>
      <c r="I21" s="7">
        <v>0</v>
      </c>
      <c r="J21" s="7"/>
      <c r="K21" s="7">
        <v>404669247000</v>
      </c>
      <c r="L21" s="7">
        <v>242958086000</v>
      </c>
      <c r="M21" s="7">
        <v>10000000</v>
      </c>
    </row>
    <row r="22" spans="1:13" x14ac:dyDescent="0.25">
      <c r="A22" s="2" t="s">
        <v>30</v>
      </c>
      <c r="B22" s="10">
        <f t="shared" si="0"/>
        <v>11</v>
      </c>
      <c r="C22" s="10">
        <f t="shared" si="1"/>
        <v>2003</v>
      </c>
      <c r="D22" s="10"/>
      <c r="E22" s="2">
        <f t="shared" si="2"/>
        <v>37951</v>
      </c>
      <c r="F22" s="7">
        <v>662890416000</v>
      </c>
      <c r="G22" s="7">
        <v>0</v>
      </c>
      <c r="H22" s="7">
        <v>13454483000</v>
      </c>
      <c r="I22" s="7">
        <v>0</v>
      </c>
      <c r="J22" s="7"/>
      <c r="K22" s="7">
        <v>406173047000</v>
      </c>
      <c r="L22" s="7">
        <v>243252886000</v>
      </c>
      <c r="M22" s="7">
        <v>10000000</v>
      </c>
    </row>
    <row r="23" spans="1:13" x14ac:dyDescent="0.25">
      <c r="A23" s="2" t="s">
        <v>31</v>
      </c>
      <c r="B23" s="10">
        <f t="shared" si="0"/>
        <v>12</v>
      </c>
      <c r="C23" s="10">
        <f t="shared" si="1"/>
        <v>2003</v>
      </c>
      <c r="D23" s="10"/>
      <c r="E23" s="2">
        <f t="shared" si="2"/>
        <v>37958</v>
      </c>
      <c r="F23" s="7">
        <v>663562416000</v>
      </c>
      <c r="G23" s="7">
        <v>0</v>
      </c>
      <c r="H23" s="7">
        <v>13994483000</v>
      </c>
      <c r="I23" s="7">
        <v>0</v>
      </c>
      <c r="J23" s="7"/>
      <c r="K23" s="7">
        <v>406173047000</v>
      </c>
      <c r="L23" s="7">
        <v>243384886000</v>
      </c>
      <c r="M23" s="7">
        <v>10000000</v>
      </c>
    </row>
    <row r="24" spans="1:13" x14ac:dyDescent="0.25">
      <c r="A24" s="2" t="s">
        <v>32</v>
      </c>
      <c r="B24" s="10">
        <f t="shared" si="0"/>
        <v>12</v>
      </c>
      <c r="C24" s="10">
        <f t="shared" si="1"/>
        <v>2003</v>
      </c>
      <c r="D24" s="10"/>
      <c r="E24" s="2">
        <f t="shared" si="2"/>
        <v>37965</v>
      </c>
      <c r="F24" s="7">
        <v>663934316000</v>
      </c>
      <c r="G24" s="7">
        <v>0</v>
      </c>
      <c r="H24" s="7">
        <v>13994483000</v>
      </c>
      <c r="I24" s="7">
        <v>0</v>
      </c>
      <c r="J24" s="7"/>
      <c r="K24" s="7">
        <v>406173047000</v>
      </c>
      <c r="L24" s="7">
        <v>243766786000</v>
      </c>
      <c r="M24" s="7">
        <v>0</v>
      </c>
    </row>
    <row r="25" spans="1:13" x14ac:dyDescent="0.25">
      <c r="A25" s="2" t="s">
        <v>33</v>
      </c>
      <c r="B25" s="10">
        <f t="shared" si="0"/>
        <v>12</v>
      </c>
      <c r="C25" s="10">
        <f t="shared" si="1"/>
        <v>2003</v>
      </c>
      <c r="D25" s="10"/>
      <c r="E25" s="2">
        <f t="shared" si="2"/>
        <v>37972</v>
      </c>
      <c r="F25" s="7">
        <v>664280916000</v>
      </c>
      <c r="G25" s="7">
        <v>0</v>
      </c>
      <c r="H25" s="7">
        <v>13994483000</v>
      </c>
      <c r="I25" s="7">
        <v>0</v>
      </c>
      <c r="J25" s="7"/>
      <c r="K25" s="7">
        <v>406173047000</v>
      </c>
      <c r="L25" s="7">
        <v>244113386000</v>
      </c>
      <c r="M25" s="7">
        <v>0</v>
      </c>
    </row>
    <row r="26" spans="1:13" x14ac:dyDescent="0.25">
      <c r="A26" s="2" t="s">
        <v>34</v>
      </c>
      <c r="B26" s="10">
        <f t="shared" si="0"/>
        <v>12</v>
      </c>
      <c r="C26" s="10">
        <f t="shared" si="1"/>
        <v>2003</v>
      </c>
      <c r="D26" s="10"/>
      <c r="E26" s="2">
        <f t="shared" si="2"/>
        <v>37979</v>
      </c>
      <c r="F26" s="7">
        <v>664548116000</v>
      </c>
      <c r="G26" s="7">
        <v>0</v>
      </c>
      <c r="H26" s="7">
        <v>13994483000</v>
      </c>
      <c r="I26" s="7">
        <v>0</v>
      </c>
      <c r="J26" s="7"/>
      <c r="K26" s="7">
        <v>406173047000</v>
      </c>
      <c r="L26" s="7">
        <v>244380586000</v>
      </c>
      <c r="M26" s="7">
        <v>0</v>
      </c>
    </row>
    <row r="27" spans="1:13" x14ac:dyDescent="0.25">
      <c r="A27" s="2" t="s">
        <v>35</v>
      </c>
      <c r="B27" s="10">
        <f t="shared" si="0"/>
        <v>12</v>
      </c>
      <c r="C27" s="10">
        <f t="shared" si="1"/>
        <v>2003</v>
      </c>
      <c r="D27" s="10"/>
      <c r="E27" s="2">
        <f t="shared" si="2"/>
        <v>37986</v>
      </c>
      <c r="F27" s="7">
        <v>665000116000</v>
      </c>
      <c r="G27" s="7">
        <v>0</v>
      </c>
      <c r="H27" s="7">
        <v>13994483000</v>
      </c>
      <c r="I27" s="7">
        <v>0</v>
      </c>
      <c r="J27" s="7"/>
      <c r="K27" s="7">
        <v>406173047000</v>
      </c>
      <c r="L27" s="7">
        <v>244832586000</v>
      </c>
      <c r="M27" s="7">
        <v>0</v>
      </c>
    </row>
    <row r="28" spans="1:13" x14ac:dyDescent="0.25">
      <c r="A28" s="2" t="s">
        <v>36</v>
      </c>
      <c r="B28" s="10">
        <f t="shared" si="0"/>
        <v>1</v>
      </c>
      <c r="C28" s="10">
        <f t="shared" si="1"/>
        <v>2004</v>
      </c>
      <c r="D28" s="10"/>
      <c r="E28" s="2">
        <f t="shared" si="2"/>
        <v>37993</v>
      </c>
      <c r="F28" s="7">
        <v>665064716000</v>
      </c>
      <c r="G28" s="7">
        <v>0</v>
      </c>
      <c r="H28" s="7">
        <v>13994483000</v>
      </c>
      <c r="I28" s="7">
        <v>0</v>
      </c>
      <c r="J28" s="7"/>
      <c r="K28" s="7">
        <v>406173047000</v>
      </c>
      <c r="L28" s="7">
        <v>244897186000</v>
      </c>
      <c r="M28" s="7">
        <v>0</v>
      </c>
    </row>
    <row r="29" spans="1:13" x14ac:dyDescent="0.25">
      <c r="A29" s="2" t="s">
        <v>37</v>
      </c>
      <c r="B29" s="10">
        <f t="shared" si="0"/>
        <v>1</v>
      </c>
      <c r="C29" s="10">
        <f t="shared" si="1"/>
        <v>2004</v>
      </c>
      <c r="D29" s="10"/>
      <c r="E29" s="2">
        <f t="shared" si="2"/>
        <v>38000</v>
      </c>
      <c r="F29" s="7">
        <v>665152316000</v>
      </c>
      <c r="G29" s="7">
        <v>0</v>
      </c>
      <c r="H29" s="7">
        <v>13994483000</v>
      </c>
      <c r="I29" s="7">
        <v>0</v>
      </c>
      <c r="J29" s="7"/>
      <c r="K29" s="7">
        <v>406173047000</v>
      </c>
      <c r="L29" s="7">
        <v>244984786000</v>
      </c>
      <c r="M29" s="7">
        <v>0</v>
      </c>
    </row>
    <row r="30" spans="1:13" x14ac:dyDescent="0.25">
      <c r="A30" s="2" t="s">
        <v>38</v>
      </c>
      <c r="B30" s="10">
        <f t="shared" si="0"/>
        <v>1</v>
      </c>
      <c r="C30" s="10">
        <f t="shared" si="1"/>
        <v>2004</v>
      </c>
      <c r="D30" s="10"/>
      <c r="E30" s="2">
        <f t="shared" si="2"/>
        <v>38007</v>
      </c>
      <c r="F30" s="7">
        <v>665195716000</v>
      </c>
      <c r="G30" s="7">
        <v>0</v>
      </c>
      <c r="H30" s="7">
        <v>13994483000</v>
      </c>
      <c r="I30" s="7">
        <v>0</v>
      </c>
      <c r="J30" s="7"/>
      <c r="K30" s="7">
        <v>406173047000</v>
      </c>
      <c r="L30" s="7">
        <v>245028186000</v>
      </c>
      <c r="M30" s="7">
        <v>0</v>
      </c>
    </row>
    <row r="31" spans="1:13" x14ac:dyDescent="0.25">
      <c r="A31" s="2" t="s">
        <v>39</v>
      </c>
      <c r="B31" s="10">
        <f t="shared" si="0"/>
        <v>1</v>
      </c>
      <c r="C31" s="10">
        <f t="shared" si="1"/>
        <v>2004</v>
      </c>
      <c r="D31" s="10"/>
      <c r="E31" s="2">
        <f t="shared" si="2"/>
        <v>38014</v>
      </c>
      <c r="F31" s="7">
        <v>665433416000</v>
      </c>
      <c r="G31" s="7">
        <v>0</v>
      </c>
      <c r="H31" s="7">
        <v>13994483000</v>
      </c>
      <c r="I31" s="7">
        <v>0</v>
      </c>
      <c r="J31" s="7"/>
      <c r="K31" s="7">
        <v>406173047000</v>
      </c>
      <c r="L31" s="7">
        <v>245265886000</v>
      </c>
      <c r="M31" s="7">
        <v>0</v>
      </c>
    </row>
    <row r="32" spans="1:13" x14ac:dyDescent="0.25">
      <c r="A32" s="2" t="s">
        <v>40</v>
      </c>
      <c r="B32" s="10">
        <f t="shared" si="0"/>
        <v>2</v>
      </c>
      <c r="C32" s="10">
        <f t="shared" si="1"/>
        <v>2004</v>
      </c>
      <c r="D32" s="10"/>
      <c r="E32" s="2">
        <f t="shared" si="2"/>
        <v>38021</v>
      </c>
      <c r="F32" s="7">
        <v>665672116000</v>
      </c>
      <c r="G32" s="7">
        <v>0</v>
      </c>
      <c r="H32" s="7">
        <v>13994483000</v>
      </c>
      <c r="I32" s="7">
        <v>0</v>
      </c>
      <c r="J32" s="7"/>
      <c r="K32" s="7">
        <v>406173047000</v>
      </c>
      <c r="L32" s="7">
        <v>245504586000</v>
      </c>
      <c r="M32" s="7">
        <v>0</v>
      </c>
    </row>
    <row r="33" spans="1:13" x14ac:dyDescent="0.25">
      <c r="A33" s="2" t="s">
        <v>41</v>
      </c>
      <c r="B33" s="10">
        <f t="shared" si="0"/>
        <v>2</v>
      </c>
      <c r="C33" s="10">
        <f t="shared" si="1"/>
        <v>2004</v>
      </c>
      <c r="D33" s="10"/>
      <c r="E33" s="2">
        <f t="shared" si="2"/>
        <v>38028</v>
      </c>
      <c r="F33" s="7">
        <v>668235316000</v>
      </c>
      <c r="G33" s="7">
        <v>0</v>
      </c>
      <c r="H33" s="7">
        <v>13994483000</v>
      </c>
      <c r="I33" s="7">
        <v>0</v>
      </c>
      <c r="J33" s="7"/>
      <c r="K33" s="7">
        <v>408394047000</v>
      </c>
      <c r="L33" s="7">
        <v>245846786000</v>
      </c>
      <c r="M33" s="7">
        <v>0</v>
      </c>
    </row>
    <row r="34" spans="1:13" x14ac:dyDescent="0.25">
      <c r="A34" s="2" t="s">
        <v>42</v>
      </c>
      <c r="B34" s="10">
        <f t="shared" si="0"/>
        <v>2</v>
      </c>
      <c r="C34" s="10">
        <f t="shared" si="1"/>
        <v>2004</v>
      </c>
      <c r="D34" s="10"/>
      <c r="E34" s="2">
        <f t="shared" si="2"/>
        <v>38035</v>
      </c>
      <c r="F34" s="7">
        <v>669174016000</v>
      </c>
      <c r="G34" s="7"/>
      <c r="H34" s="7">
        <v>13994483000</v>
      </c>
      <c r="I34" s="7">
        <v>0</v>
      </c>
      <c r="J34" s="7"/>
      <c r="K34" s="7">
        <v>409124047000</v>
      </c>
      <c r="L34" s="7">
        <v>246055486000</v>
      </c>
      <c r="M34" s="7">
        <v>0</v>
      </c>
    </row>
    <row r="35" spans="1:13" x14ac:dyDescent="0.25">
      <c r="A35" s="2" t="s">
        <v>43</v>
      </c>
      <c r="B35" s="10">
        <f t="shared" si="0"/>
        <v>2</v>
      </c>
      <c r="C35" s="10">
        <f t="shared" si="1"/>
        <v>2004</v>
      </c>
      <c r="D35" s="10"/>
      <c r="E35" s="2">
        <f t="shared" si="2"/>
        <v>38042</v>
      </c>
      <c r="F35" s="7">
        <v>669919616000</v>
      </c>
      <c r="G35" s="7">
        <v>0</v>
      </c>
      <c r="H35" s="7">
        <v>13994483000</v>
      </c>
      <c r="I35" s="7">
        <v>0</v>
      </c>
      <c r="J35" s="7"/>
      <c r="K35" s="7">
        <v>409784047000</v>
      </c>
      <c r="L35" s="7">
        <v>246141086000</v>
      </c>
      <c r="M35" s="7">
        <v>0</v>
      </c>
    </row>
    <row r="36" spans="1:13" x14ac:dyDescent="0.25">
      <c r="A36" s="2" t="s">
        <v>44</v>
      </c>
      <c r="B36" s="10">
        <f t="shared" si="0"/>
        <v>3</v>
      </c>
      <c r="C36" s="10">
        <f t="shared" si="1"/>
        <v>2004</v>
      </c>
      <c r="D36" s="10"/>
      <c r="E36" s="2">
        <f t="shared" si="2"/>
        <v>38049</v>
      </c>
      <c r="F36" s="7">
        <v>670018716000</v>
      </c>
      <c r="G36" s="7">
        <v>0</v>
      </c>
      <c r="H36" s="7">
        <v>13994483000</v>
      </c>
      <c r="I36" s="7">
        <v>0</v>
      </c>
      <c r="J36" s="7"/>
      <c r="K36" s="7">
        <v>409784047000</v>
      </c>
      <c r="L36" s="7">
        <v>246240186000</v>
      </c>
      <c r="M36" s="7">
        <v>0</v>
      </c>
    </row>
    <row r="37" spans="1:13" x14ac:dyDescent="0.25">
      <c r="A37" s="2" t="s">
        <v>45</v>
      </c>
      <c r="B37" s="10">
        <f t="shared" si="0"/>
        <v>3</v>
      </c>
      <c r="C37" s="10">
        <f t="shared" si="1"/>
        <v>2004</v>
      </c>
      <c r="D37" s="10"/>
      <c r="E37" s="2">
        <f t="shared" si="2"/>
        <v>38056</v>
      </c>
      <c r="F37" s="7">
        <v>671400016000</v>
      </c>
      <c r="G37" s="7">
        <v>0</v>
      </c>
      <c r="H37" s="7">
        <v>14464483000</v>
      </c>
      <c r="I37" s="7">
        <v>0</v>
      </c>
      <c r="J37" s="7"/>
      <c r="K37" s="7">
        <v>410563247000</v>
      </c>
      <c r="L37" s="7">
        <v>246372286000</v>
      </c>
      <c r="M37" s="7">
        <v>0</v>
      </c>
    </row>
    <row r="38" spans="1:13" x14ac:dyDescent="0.25">
      <c r="A38" s="2" t="s">
        <v>46</v>
      </c>
      <c r="B38" s="10">
        <f t="shared" si="0"/>
        <v>3</v>
      </c>
      <c r="C38" s="10">
        <f t="shared" si="1"/>
        <v>2004</v>
      </c>
      <c r="D38" s="10"/>
      <c r="E38" s="2">
        <f t="shared" si="2"/>
        <v>38063</v>
      </c>
      <c r="F38" s="7">
        <v>671496316000</v>
      </c>
      <c r="G38" s="7">
        <v>0</v>
      </c>
      <c r="H38" s="7">
        <v>14464483000</v>
      </c>
      <c r="I38" s="7">
        <v>0</v>
      </c>
      <c r="J38" s="7"/>
      <c r="K38" s="7">
        <v>410563247000</v>
      </c>
      <c r="L38" s="7">
        <v>246468586000</v>
      </c>
      <c r="M38" s="7">
        <v>0</v>
      </c>
    </row>
    <row r="39" spans="1:13" x14ac:dyDescent="0.25">
      <c r="A39" s="2" t="s">
        <v>47</v>
      </c>
      <c r="B39" s="10">
        <f t="shared" si="0"/>
        <v>3</v>
      </c>
      <c r="C39" s="10">
        <f t="shared" si="1"/>
        <v>2004</v>
      </c>
      <c r="D39" s="10"/>
      <c r="E39" s="2">
        <f t="shared" si="2"/>
        <v>38070</v>
      </c>
      <c r="F39" s="7">
        <v>672320666000</v>
      </c>
      <c r="G39" s="7">
        <v>0</v>
      </c>
      <c r="H39" s="7">
        <v>14464483000</v>
      </c>
      <c r="I39" s="7">
        <v>0</v>
      </c>
      <c r="J39" s="7"/>
      <c r="K39" s="7">
        <v>411387597000</v>
      </c>
      <c r="L39" s="7">
        <v>246468586000</v>
      </c>
      <c r="M39" s="7">
        <v>0</v>
      </c>
    </row>
    <row r="40" spans="1:13" x14ac:dyDescent="0.25">
      <c r="A40" s="2" t="s">
        <v>48</v>
      </c>
      <c r="B40" s="10">
        <f t="shared" si="0"/>
        <v>3</v>
      </c>
      <c r="C40" s="10">
        <f t="shared" si="1"/>
        <v>2004</v>
      </c>
      <c r="D40" s="10"/>
      <c r="E40" s="2">
        <f t="shared" si="2"/>
        <v>38077</v>
      </c>
      <c r="F40" s="7">
        <v>672391366000</v>
      </c>
      <c r="G40" s="7">
        <v>0</v>
      </c>
      <c r="H40" s="7">
        <v>14464483000</v>
      </c>
      <c r="I40" s="7">
        <v>0</v>
      </c>
      <c r="J40" s="7"/>
      <c r="K40" s="7">
        <v>411387597000</v>
      </c>
      <c r="L40" s="7">
        <v>246539286000</v>
      </c>
      <c r="M40" s="7">
        <v>0</v>
      </c>
    </row>
    <row r="41" spans="1:13" x14ac:dyDescent="0.25">
      <c r="A41" s="2" t="s">
        <v>49</v>
      </c>
      <c r="B41" s="10">
        <f t="shared" si="0"/>
        <v>4</v>
      </c>
      <c r="C41" s="10">
        <f t="shared" si="1"/>
        <v>2004</v>
      </c>
      <c r="D41" s="10"/>
      <c r="E41" s="2">
        <f t="shared" si="2"/>
        <v>38084</v>
      </c>
      <c r="F41" s="7">
        <v>672581166000</v>
      </c>
      <c r="G41" s="7">
        <v>0</v>
      </c>
      <c r="H41" s="7">
        <v>14464483000</v>
      </c>
      <c r="I41" s="7">
        <v>0</v>
      </c>
      <c r="J41" s="7"/>
      <c r="K41" s="7">
        <v>411387597000</v>
      </c>
      <c r="L41" s="7">
        <v>246729086000</v>
      </c>
      <c r="M41" s="7">
        <v>0</v>
      </c>
    </row>
    <row r="42" spans="1:13" x14ac:dyDescent="0.25">
      <c r="A42" s="2" t="s">
        <v>50</v>
      </c>
      <c r="B42" s="10">
        <f t="shared" si="0"/>
        <v>4</v>
      </c>
      <c r="C42" s="10">
        <f t="shared" si="1"/>
        <v>2004</v>
      </c>
      <c r="D42" s="10"/>
      <c r="E42" s="2">
        <f t="shared" si="2"/>
        <v>38091</v>
      </c>
      <c r="F42" s="7">
        <v>672984166000</v>
      </c>
      <c r="G42" s="7">
        <v>0</v>
      </c>
      <c r="H42" s="7">
        <v>14464483000</v>
      </c>
      <c r="I42" s="7">
        <v>0</v>
      </c>
      <c r="J42" s="7"/>
      <c r="K42" s="7">
        <v>411387597000</v>
      </c>
      <c r="L42" s="7">
        <v>247132086000</v>
      </c>
      <c r="M42" s="7">
        <v>0</v>
      </c>
    </row>
    <row r="43" spans="1:13" x14ac:dyDescent="0.25">
      <c r="A43" s="2" t="s">
        <v>51</v>
      </c>
      <c r="B43" s="10">
        <f t="shared" si="0"/>
        <v>4</v>
      </c>
      <c r="C43" s="10">
        <f t="shared" si="1"/>
        <v>2004</v>
      </c>
      <c r="D43" s="10"/>
      <c r="E43" s="2">
        <f t="shared" si="2"/>
        <v>38098</v>
      </c>
      <c r="F43" s="7">
        <v>673184166000</v>
      </c>
      <c r="G43" s="7">
        <v>0</v>
      </c>
      <c r="H43" s="7">
        <v>14464483000</v>
      </c>
      <c r="I43" s="7">
        <v>0</v>
      </c>
      <c r="J43" s="7"/>
      <c r="K43" s="7">
        <v>411387597000</v>
      </c>
      <c r="L43" s="7">
        <v>247332086000</v>
      </c>
      <c r="M43" s="7">
        <v>0</v>
      </c>
    </row>
    <row r="44" spans="1:13" x14ac:dyDescent="0.25">
      <c r="A44" s="2" t="s">
        <v>52</v>
      </c>
      <c r="B44" s="10">
        <f t="shared" si="0"/>
        <v>4</v>
      </c>
      <c r="C44" s="10">
        <f t="shared" si="1"/>
        <v>2004</v>
      </c>
      <c r="D44" s="10"/>
      <c r="E44" s="2">
        <f t="shared" si="2"/>
        <v>38105</v>
      </c>
      <c r="F44" s="7">
        <v>674609566000</v>
      </c>
      <c r="G44" s="7">
        <v>0</v>
      </c>
      <c r="H44" s="7">
        <v>14464483000</v>
      </c>
      <c r="I44" s="7">
        <v>0</v>
      </c>
      <c r="J44" s="7"/>
      <c r="K44" s="7">
        <v>411387597000</v>
      </c>
      <c r="L44" s="7">
        <v>248757486000</v>
      </c>
      <c r="M44" s="7">
        <v>0</v>
      </c>
    </row>
    <row r="45" spans="1:13" x14ac:dyDescent="0.25">
      <c r="A45" s="2" t="s">
        <v>53</v>
      </c>
      <c r="B45" s="10">
        <f t="shared" si="0"/>
        <v>5</v>
      </c>
      <c r="C45" s="10">
        <f t="shared" si="1"/>
        <v>2004</v>
      </c>
      <c r="D45" s="10"/>
      <c r="E45" s="2">
        <f t="shared" si="2"/>
        <v>38112</v>
      </c>
      <c r="F45" s="7">
        <v>676014766000</v>
      </c>
      <c r="G45" s="7">
        <v>0</v>
      </c>
      <c r="H45" s="7">
        <v>14464483000</v>
      </c>
      <c r="I45" s="7">
        <v>0</v>
      </c>
      <c r="J45" s="7"/>
      <c r="K45" s="7">
        <v>411387597000</v>
      </c>
      <c r="L45" s="7">
        <v>250162686000</v>
      </c>
      <c r="M45" s="7">
        <v>0</v>
      </c>
    </row>
    <row r="46" spans="1:13" x14ac:dyDescent="0.25">
      <c r="A46" s="2" t="s">
        <v>54</v>
      </c>
      <c r="B46" s="10">
        <f t="shared" si="0"/>
        <v>5</v>
      </c>
      <c r="C46" s="10">
        <f t="shared" si="1"/>
        <v>2004</v>
      </c>
      <c r="D46" s="10"/>
      <c r="E46" s="2">
        <f t="shared" si="2"/>
        <v>38119</v>
      </c>
      <c r="F46" s="7">
        <v>676014766000</v>
      </c>
      <c r="G46" s="7">
        <v>0</v>
      </c>
      <c r="H46" s="7">
        <v>14464483000</v>
      </c>
      <c r="I46" s="7">
        <v>0</v>
      </c>
      <c r="J46" s="7"/>
      <c r="K46" s="7">
        <v>411387597000</v>
      </c>
      <c r="L46" s="7">
        <v>250162686000</v>
      </c>
      <c r="M46" s="7">
        <v>0</v>
      </c>
    </row>
    <row r="47" spans="1:13" x14ac:dyDescent="0.25">
      <c r="A47" s="2" t="s">
        <v>55</v>
      </c>
      <c r="B47" s="10">
        <f t="shared" si="0"/>
        <v>5</v>
      </c>
      <c r="C47" s="10">
        <f t="shared" si="1"/>
        <v>2004</v>
      </c>
      <c r="D47" s="10"/>
      <c r="E47" s="2">
        <f t="shared" si="2"/>
        <v>38126</v>
      </c>
      <c r="F47" s="7">
        <v>677774566000</v>
      </c>
      <c r="G47" s="7">
        <v>0</v>
      </c>
      <c r="H47" s="7">
        <v>14464483000</v>
      </c>
      <c r="I47" s="7">
        <v>0</v>
      </c>
      <c r="J47" s="7"/>
      <c r="K47" s="7">
        <v>413080197000</v>
      </c>
      <c r="L47" s="7">
        <v>250229886000</v>
      </c>
      <c r="M47" s="7">
        <v>0</v>
      </c>
    </row>
    <row r="48" spans="1:13" x14ac:dyDescent="0.25">
      <c r="A48" s="2" t="s">
        <v>56</v>
      </c>
      <c r="B48" s="10">
        <f t="shared" si="0"/>
        <v>5</v>
      </c>
      <c r="C48" s="10">
        <f t="shared" si="1"/>
        <v>2004</v>
      </c>
      <c r="D48" s="10"/>
      <c r="E48" s="2">
        <f t="shared" si="2"/>
        <v>38133</v>
      </c>
      <c r="F48" s="7">
        <v>678765966000</v>
      </c>
      <c r="G48" s="7">
        <v>0</v>
      </c>
      <c r="H48" s="7">
        <v>14464483000</v>
      </c>
      <c r="I48" s="7">
        <v>0</v>
      </c>
      <c r="J48" s="7"/>
      <c r="K48" s="7">
        <v>413862897000</v>
      </c>
      <c r="L48" s="7">
        <v>250438586000</v>
      </c>
      <c r="M48" s="7">
        <v>0</v>
      </c>
    </row>
    <row r="49" spans="1:13" x14ac:dyDescent="0.25">
      <c r="A49" s="2" t="s">
        <v>57</v>
      </c>
      <c r="B49" s="10">
        <f t="shared" si="0"/>
        <v>6</v>
      </c>
      <c r="C49" s="10">
        <f t="shared" si="1"/>
        <v>2004</v>
      </c>
      <c r="D49" s="10"/>
      <c r="E49" s="2">
        <f t="shared" si="2"/>
        <v>38140</v>
      </c>
      <c r="F49" s="7">
        <v>679595566000</v>
      </c>
      <c r="G49" s="7">
        <v>0</v>
      </c>
      <c r="H49" s="7">
        <v>14464483000</v>
      </c>
      <c r="I49" s="7">
        <v>0</v>
      </c>
      <c r="J49" s="7"/>
      <c r="K49" s="7">
        <v>414659497000</v>
      </c>
      <c r="L49" s="7">
        <v>250471586000</v>
      </c>
      <c r="M49" s="7">
        <v>0</v>
      </c>
    </row>
    <row r="50" spans="1:13" x14ac:dyDescent="0.25">
      <c r="A50" s="2" t="s">
        <v>58</v>
      </c>
      <c r="B50" s="10">
        <f t="shared" si="0"/>
        <v>6</v>
      </c>
      <c r="C50" s="10">
        <f t="shared" si="1"/>
        <v>2004</v>
      </c>
      <c r="D50" s="10"/>
      <c r="E50" s="2">
        <f t="shared" si="2"/>
        <v>38147</v>
      </c>
      <c r="F50" s="7">
        <v>682032166000</v>
      </c>
      <c r="G50" s="7">
        <v>0</v>
      </c>
      <c r="H50" s="7">
        <v>14464483000</v>
      </c>
      <c r="I50" s="7">
        <v>0</v>
      </c>
      <c r="J50" s="7"/>
      <c r="K50" s="7">
        <v>415659497000</v>
      </c>
      <c r="L50" s="7">
        <v>251908186000</v>
      </c>
      <c r="M50" s="7">
        <v>0</v>
      </c>
    </row>
    <row r="51" spans="1:13" x14ac:dyDescent="0.25">
      <c r="A51" s="2" t="s">
        <v>59</v>
      </c>
      <c r="B51" s="10">
        <f t="shared" si="0"/>
        <v>6</v>
      </c>
      <c r="C51" s="10">
        <f t="shared" si="1"/>
        <v>2004</v>
      </c>
      <c r="D51" s="10"/>
      <c r="E51" s="2">
        <f t="shared" si="2"/>
        <v>38154</v>
      </c>
      <c r="F51" s="7">
        <v>683080966000</v>
      </c>
      <c r="G51" s="7">
        <v>0</v>
      </c>
      <c r="H51" s="7">
        <v>14464483000</v>
      </c>
      <c r="I51" s="7">
        <v>0</v>
      </c>
      <c r="J51" s="7"/>
      <c r="K51" s="7">
        <v>416694497000</v>
      </c>
      <c r="L51" s="7">
        <v>251921986000</v>
      </c>
      <c r="M51" s="7">
        <v>0</v>
      </c>
    </row>
    <row r="52" spans="1:13" x14ac:dyDescent="0.25">
      <c r="A52" s="2" t="s">
        <v>60</v>
      </c>
      <c r="B52" s="10">
        <f t="shared" si="0"/>
        <v>6</v>
      </c>
      <c r="C52" s="10">
        <f t="shared" si="1"/>
        <v>2004</v>
      </c>
      <c r="D52" s="10"/>
      <c r="E52" s="2">
        <f t="shared" si="2"/>
        <v>38161</v>
      </c>
      <c r="F52" s="7">
        <v>683252566000</v>
      </c>
      <c r="G52" s="7">
        <v>0</v>
      </c>
      <c r="H52" s="7">
        <v>14464483000</v>
      </c>
      <c r="I52" s="7">
        <v>0</v>
      </c>
      <c r="J52" s="7"/>
      <c r="K52" s="7">
        <v>416694497000</v>
      </c>
      <c r="L52" s="7">
        <v>252093586000</v>
      </c>
      <c r="M52" s="7">
        <v>0</v>
      </c>
    </row>
    <row r="53" spans="1:13" x14ac:dyDescent="0.25">
      <c r="A53" s="2" t="s">
        <v>61</v>
      </c>
      <c r="B53" s="10">
        <f t="shared" si="0"/>
        <v>6</v>
      </c>
      <c r="C53" s="10">
        <f t="shared" si="1"/>
        <v>2004</v>
      </c>
      <c r="D53" s="10"/>
      <c r="E53" s="2">
        <f t="shared" si="2"/>
        <v>38168</v>
      </c>
      <c r="F53" s="7">
        <v>685454366000</v>
      </c>
      <c r="G53" s="7">
        <v>0</v>
      </c>
      <c r="H53" s="7">
        <v>14464483000</v>
      </c>
      <c r="I53" s="7">
        <v>0</v>
      </c>
      <c r="J53" s="7"/>
      <c r="K53" s="7">
        <v>416694497000</v>
      </c>
      <c r="L53" s="7">
        <v>254295386000</v>
      </c>
      <c r="M53" s="7">
        <v>0</v>
      </c>
    </row>
    <row r="54" spans="1:13" x14ac:dyDescent="0.25">
      <c r="A54" s="2" t="s">
        <v>62</v>
      </c>
      <c r="B54" s="10">
        <f t="shared" si="0"/>
        <v>7</v>
      </c>
      <c r="C54" s="10">
        <f t="shared" si="1"/>
        <v>2004</v>
      </c>
      <c r="D54" s="10"/>
      <c r="E54" s="2">
        <f t="shared" si="2"/>
        <v>38175</v>
      </c>
      <c r="F54" s="7">
        <v>685934566000</v>
      </c>
      <c r="G54" s="7">
        <v>0</v>
      </c>
      <c r="H54" s="7">
        <v>14464483000</v>
      </c>
      <c r="I54" s="7">
        <v>0</v>
      </c>
      <c r="J54" s="7"/>
      <c r="K54" s="7">
        <v>416694497000</v>
      </c>
      <c r="L54" s="7">
        <v>254775586000</v>
      </c>
      <c r="M54" s="7">
        <v>0</v>
      </c>
    </row>
    <row r="55" spans="1:13" x14ac:dyDescent="0.25">
      <c r="A55" s="2" t="s">
        <v>63</v>
      </c>
      <c r="B55" s="10">
        <f t="shared" si="0"/>
        <v>7</v>
      </c>
      <c r="C55" s="10">
        <f t="shared" si="1"/>
        <v>2004</v>
      </c>
      <c r="D55" s="10"/>
      <c r="E55" s="2">
        <f t="shared" si="2"/>
        <v>38182</v>
      </c>
      <c r="F55" s="7">
        <v>688292266000</v>
      </c>
      <c r="G55" s="7">
        <v>0</v>
      </c>
      <c r="H55" s="7">
        <v>14862483000</v>
      </c>
      <c r="I55" s="7">
        <v>0</v>
      </c>
      <c r="J55" s="7"/>
      <c r="K55" s="7">
        <v>418251497000</v>
      </c>
      <c r="L55" s="7">
        <v>255178286000</v>
      </c>
      <c r="M55" s="7">
        <v>0</v>
      </c>
    </row>
    <row r="56" spans="1:13" x14ac:dyDescent="0.25">
      <c r="A56" s="2" t="s">
        <v>64</v>
      </c>
      <c r="B56" s="10">
        <f t="shared" si="0"/>
        <v>7</v>
      </c>
      <c r="C56" s="10">
        <f t="shared" si="1"/>
        <v>2004</v>
      </c>
      <c r="D56" s="10"/>
      <c r="E56" s="2">
        <f t="shared" si="2"/>
        <v>38189</v>
      </c>
      <c r="F56" s="7">
        <v>690259766000</v>
      </c>
      <c r="G56" s="7">
        <v>0</v>
      </c>
      <c r="H56" s="7">
        <v>14862483000</v>
      </c>
      <c r="I56" s="7">
        <v>0</v>
      </c>
      <c r="J56" s="7"/>
      <c r="K56" s="7">
        <v>420149597000</v>
      </c>
      <c r="L56" s="7">
        <v>255247686000</v>
      </c>
      <c r="M56" s="7">
        <v>0</v>
      </c>
    </row>
    <row r="57" spans="1:13" x14ac:dyDescent="0.25">
      <c r="A57" s="2" t="s">
        <v>65</v>
      </c>
      <c r="B57" s="10">
        <f t="shared" si="0"/>
        <v>7</v>
      </c>
      <c r="C57" s="10">
        <f t="shared" si="1"/>
        <v>2004</v>
      </c>
      <c r="D57" s="10"/>
      <c r="E57" s="2">
        <f t="shared" si="2"/>
        <v>38196</v>
      </c>
      <c r="F57" s="7">
        <v>691655966000</v>
      </c>
      <c r="G57" s="7">
        <v>0</v>
      </c>
      <c r="H57" s="7">
        <v>14862483000</v>
      </c>
      <c r="I57" s="7">
        <v>0</v>
      </c>
      <c r="J57" s="7"/>
      <c r="K57" s="7">
        <v>421545797000</v>
      </c>
      <c r="L57" s="7">
        <v>255247686000</v>
      </c>
      <c r="M57" s="7">
        <v>0</v>
      </c>
    </row>
    <row r="58" spans="1:13" x14ac:dyDescent="0.25">
      <c r="A58" s="2" t="s">
        <v>66</v>
      </c>
      <c r="B58" s="10">
        <f t="shared" si="0"/>
        <v>8</v>
      </c>
      <c r="C58" s="10">
        <f t="shared" si="1"/>
        <v>2004</v>
      </c>
      <c r="D58" s="10"/>
      <c r="E58" s="2">
        <f t="shared" si="2"/>
        <v>38203</v>
      </c>
      <c r="F58" s="7">
        <v>691655966000</v>
      </c>
      <c r="G58" s="7">
        <v>0</v>
      </c>
      <c r="H58" s="7">
        <v>14862483000</v>
      </c>
      <c r="I58" s="7">
        <v>0</v>
      </c>
      <c r="J58" s="7"/>
      <c r="K58" s="7">
        <v>421545797000</v>
      </c>
      <c r="L58" s="7">
        <v>255247686000</v>
      </c>
      <c r="M58" s="7">
        <v>0</v>
      </c>
    </row>
    <row r="59" spans="1:13" x14ac:dyDescent="0.25">
      <c r="A59" s="2" t="s">
        <v>67</v>
      </c>
      <c r="B59" s="10">
        <f t="shared" si="0"/>
        <v>8</v>
      </c>
      <c r="C59" s="10">
        <f t="shared" si="1"/>
        <v>2004</v>
      </c>
      <c r="D59" s="10"/>
      <c r="E59" s="2">
        <f t="shared" si="2"/>
        <v>38210</v>
      </c>
      <c r="F59" s="7">
        <v>691655966000</v>
      </c>
      <c r="G59" s="7">
        <v>0</v>
      </c>
      <c r="H59" s="7">
        <v>14862483000</v>
      </c>
      <c r="I59" s="7">
        <v>0</v>
      </c>
      <c r="J59" s="7"/>
      <c r="K59" s="7">
        <v>421545797000</v>
      </c>
      <c r="L59" s="7">
        <v>255247686000</v>
      </c>
      <c r="M59" s="7">
        <v>0</v>
      </c>
    </row>
    <row r="60" spans="1:13" x14ac:dyDescent="0.25">
      <c r="A60" s="2" t="s">
        <v>68</v>
      </c>
      <c r="B60" s="10">
        <f t="shared" si="0"/>
        <v>8</v>
      </c>
      <c r="C60" s="10">
        <f t="shared" si="1"/>
        <v>2004</v>
      </c>
      <c r="D60" s="10"/>
      <c r="E60" s="2">
        <f t="shared" si="2"/>
        <v>38217</v>
      </c>
      <c r="F60" s="7">
        <v>692658466000</v>
      </c>
      <c r="G60" s="7">
        <v>0</v>
      </c>
      <c r="H60" s="7">
        <v>14862483000</v>
      </c>
      <c r="I60" s="7">
        <v>0</v>
      </c>
      <c r="J60" s="7"/>
      <c r="K60" s="7">
        <v>422541497000</v>
      </c>
      <c r="L60" s="7">
        <v>255254486000</v>
      </c>
      <c r="M60" s="7">
        <v>0</v>
      </c>
    </row>
    <row r="61" spans="1:13" x14ac:dyDescent="0.25">
      <c r="A61" s="2" t="s">
        <v>69</v>
      </c>
      <c r="B61" s="10">
        <f t="shared" si="0"/>
        <v>8</v>
      </c>
      <c r="C61" s="10">
        <f t="shared" si="1"/>
        <v>2004</v>
      </c>
      <c r="D61" s="10"/>
      <c r="E61" s="2">
        <f t="shared" si="2"/>
        <v>38224</v>
      </c>
      <c r="F61" s="7">
        <v>692726166000</v>
      </c>
      <c r="G61" s="7">
        <v>0</v>
      </c>
      <c r="H61" s="7">
        <v>14862483000</v>
      </c>
      <c r="I61" s="7">
        <v>0</v>
      </c>
      <c r="J61" s="7"/>
      <c r="K61" s="7">
        <v>422541497000</v>
      </c>
      <c r="L61" s="7">
        <v>255322186000</v>
      </c>
      <c r="M61" s="7">
        <v>0</v>
      </c>
    </row>
    <row r="62" spans="1:13" x14ac:dyDescent="0.25">
      <c r="A62" s="2" t="s">
        <v>70</v>
      </c>
      <c r="B62" s="10">
        <f t="shared" si="0"/>
        <v>9</v>
      </c>
      <c r="C62" s="10">
        <f t="shared" si="1"/>
        <v>2004</v>
      </c>
      <c r="D62" s="10"/>
      <c r="E62" s="2">
        <f t="shared" si="2"/>
        <v>38231</v>
      </c>
      <c r="F62" s="7">
        <v>692734366000</v>
      </c>
      <c r="G62" s="7">
        <v>0</v>
      </c>
      <c r="H62" s="7">
        <v>14862483000</v>
      </c>
      <c r="I62" s="7">
        <v>0</v>
      </c>
      <c r="J62" s="7"/>
      <c r="K62" s="7">
        <v>422541497000</v>
      </c>
      <c r="L62" s="7">
        <v>255330386000</v>
      </c>
      <c r="M62" s="7">
        <v>0</v>
      </c>
    </row>
    <row r="63" spans="1:13" x14ac:dyDescent="0.25">
      <c r="A63" s="2" t="s">
        <v>71</v>
      </c>
      <c r="B63" s="10">
        <f t="shared" si="0"/>
        <v>9</v>
      </c>
      <c r="C63" s="10">
        <f t="shared" si="1"/>
        <v>2004</v>
      </c>
      <c r="D63" s="10"/>
      <c r="E63" s="2">
        <f t="shared" si="2"/>
        <v>38238</v>
      </c>
      <c r="F63" s="7">
        <v>692751866000</v>
      </c>
      <c r="G63" s="7">
        <v>0</v>
      </c>
      <c r="H63" s="7">
        <v>14862483000</v>
      </c>
      <c r="I63" s="7">
        <v>0</v>
      </c>
      <c r="J63" s="7"/>
      <c r="K63" s="7">
        <v>422541497000</v>
      </c>
      <c r="L63" s="7">
        <v>255347886000</v>
      </c>
      <c r="M63" s="7">
        <v>0</v>
      </c>
    </row>
    <row r="64" spans="1:13" x14ac:dyDescent="0.25">
      <c r="A64" s="2" t="s">
        <v>72</v>
      </c>
      <c r="B64" s="10">
        <f t="shared" si="0"/>
        <v>9</v>
      </c>
      <c r="C64" s="10">
        <f t="shared" si="1"/>
        <v>2004</v>
      </c>
      <c r="D64" s="10"/>
      <c r="E64" s="2">
        <f t="shared" si="2"/>
        <v>38245</v>
      </c>
      <c r="F64" s="7">
        <v>693592066000</v>
      </c>
      <c r="G64" s="7">
        <v>0</v>
      </c>
      <c r="H64" s="7">
        <v>14862483000</v>
      </c>
      <c r="I64" s="7">
        <v>0</v>
      </c>
      <c r="J64" s="7"/>
      <c r="K64" s="7">
        <v>423340797000</v>
      </c>
      <c r="L64" s="7">
        <v>255388786000</v>
      </c>
      <c r="M64" s="7">
        <v>0</v>
      </c>
    </row>
    <row r="65" spans="1:13" x14ac:dyDescent="0.25">
      <c r="A65" s="2" t="s">
        <v>73</v>
      </c>
      <c r="B65" s="10">
        <f t="shared" si="0"/>
        <v>9</v>
      </c>
      <c r="C65" s="10">
        <f t="shared" si="1"/>
        <v>2004</v>
      </c>
      <c r="D65" s="10"/>
      <c r="E65" s="2">
        <f t="shared" si="2"/>
        <v>38252</v>
      </c>
      <c r="F65" s="7">
        <v>696056466000</v>
      </c>
      <c r="G65" s="7">
        <v>0</v>
      </c>
      <c r="H65" s="7">
        <v>14862483000</v>
      </c>
      <c r="I65" s="7">
        <v>0</v>
      </c>
      <c r="J65" s="7"/>
      <c r="K65" s="7">
        <v>424140797000</v>
      </c>
      <c r="L65" s="7">
        <v>257053186000</v>
      </c>
      <c r="M65" s="7">
        <v>0</v>
      </c>
    </row>
    <row r="66" spans="1:13" x14ac:dyDescent="0.25">
      <c r="A66" s="2" t="s">
        <v>74</v>
      </c>
      <c r="B66" s="10">
        <f t="shared" si="0"/>
        <v>9</v>
      </c>
      <c r="C66" s="10">
        <f t="shared" si="1"/>
        <v>2004</v>
      </c>
      <c r="D66" s="10"/>
      <c r="E66" s="2">
        <f t="shared" si="2"/>
        <v>38259</v>
      </c>
      <c r="F66" s="7">
        <v>696482366000</v>
      </c>
      <c r="G66" s="7">
        <v>0</v>
      </c>
      <c r="H66" s="7">
        <v>15262483000</v>
      </c>
      <c r="I66" s="7">
        <v>0</v>
      </c>
      <c r="J66" s="7"/>
      <c r="K66" s="7">
        <v>424140797000</v>
      </c>
      <c r="L66" s="7">
        <v>257079086000</v>
      </c>
      <c r="M66" s="7">
        <v>0</v>
      </c>
    </row>
    <row r="67" spans="1:13" x14ac:dyDescent="0.25">
      <c r="A67" s="2" t="s">
        <v>75</v>
      </c>
      <c r="B67" s="10">
        <f t="shared" ref="B67:B130" si="3">MONTH(A67)</f>
        <v>10</v>
      </c>
      <c r="C67" s="10">
        <f t="shared" ref="C67:C130" si="4">YEAR(A67)</f>
        <v>2004</v>
      </c>
      <c r="D67" s="10"/>
      <c r="E67" s="2">
        <f t="shared" ref="E67:E130" si="5">DATEVALUE(A67)</f>
        <v>38266</v>
      </c>
      <c r="F67" s="7">
        <v>699450486000</v>
      </c>
      <c r="G67" s="7">
        <v>0</v>
      </c>
      <c r="H67" s="7">
        <v>15262483000</v>
      </c>
      <c r="I67" s="7">
        <v>0</v>
      </c>
      <c r="J67" s="7"/>
      <c r="K67" s="7">
        <v>425339097000</v>
      </c>
      <c r="L67" s="7">
        <v>258848906000</v>
      </c>
      <c r="M67" s="7">
        <v>0</v>
      </c>
    </row>
    <row r="68" spans="1:13" x14ac:dyDescent="0.25">
      <c r="A68" s="2" t="s">
        <v>76</v>
      </c>
      <c r="B68" s="10">
        <f t="shared" si="3"/>
        <v>10</v>
      </c>
      <c r="C68" s="10">
        <f t="shared" si="4"/>
        <v>2004</v>
      </c>
      <c r="D68" s="10"/>
      <c r="E68" s="2">
        <f t="shared" si="5"/>
        <v>38273</v>
      </c>
      <c r="F68" s="7">
        <v>699479086000</v>
      </c>
      <c r="G68" s="7">
        <v>0</v>
      </c>
      <c r="H68" s="7">
        <v>15262483000</v>
      </c>
      <c r="I68" s="7">
        <v>0</v>
      </c>
      <c r="J68" s="7"/>
      <c r="K68" s="7">
        <v>425339097000</v>
      </c>
      <c r="L68" s="7">
        <v>258877506000</v>
      </c>
      <c r="M68" s="7">
        <v>0</v>
      </c>
    </row>
    <row r="69" spans="1:13" x14ac:dyDescent="0.25">
      <c r="A69" s="2" t="s">
        <v>77</v>
      </c>
      <c r="B69" s="10">
        <f t="shared" si="3"/>
        <v>10</v>
      </c>
      <c r="C69" s="10">
        <f t="shared" si="4"/>
        <v>2004</v>
      </c>
      <c r="D69" s="10"/>
      <c r="E69" s="2">
        <f t="shared" si="5"/>
        <v>38280</v>
      </c>
      <c r="F69" s="7">
        <v>700673686000</v>
      </c>
      <c r="G69" s="7">
        <v>0</v>
      </c>
      <c r="H69" s="7">
        <v>15262483000</v>
      </c>
      <c r="I69" s="7">
        <v>0</v>
      </c>
      <c r="J69" s="7"/>
      <c r="K69" s="7">
        <v>426333497000</v>
      </c>
      <c r="L69" s="7">
        <v>259077706000</v>
      </c>
      <c r="M69" s="7">
        <v>0</v>
      </c>
    </row>
    <row r="70" spans="1:13" x14ac:dyDescent="0.25">
      <c r="A70" s="2" t="s">
        <v>78</v>
      </c>
      <c r="B70" s="10">
        <f t="shared" si="3"/>
        <v>10</v>
      </c>
      <c r="C70" s="10">
        <f t="shared" si="4"/>
        <v>2004</v>
      </c>
      <c r="D70" s="10"/>
      <c r="E70" s="2">
        <f t="shared" si="5"/>
        <v>38287</v>
      </c>
      <c r="F70" s="7">
        <v>704587786000</v>
      </c>
      <c r="G70" s="7">
        <v>0</v>
      </c>
      <c r="H70" s="7">
        <v>15262483000</v>
      </c>
      <c r="I70" s="7">
        <v>0</v>
      </c>
      <c r="J70" s="7"/>
      <c r="K70" s="7">
        <v>430124797000</v>
      </c>
      <c r="L70" s="7">
        <v>259200506000</v>
      </c>
      <c r="M70" s="7">
        <v>0</v>
      </c>
    </row>
    <row r="71" spans="1:13" x14ac:dyDescent="0.25">
      <c r="A71" s="2" t="s">
        <v>79</v>
      </c>
      <c r="B71" s="10">
        <f t="shared" si="3"/>
        <v>11</v>
      </c>
      <c r="C71" s="10">
        <f t="shared" si="4"/>
        <v>2004</v>
      </c>
      <c r="D71" s="10"/>
      <c r="E71" s="2">
        <f t="shared" si="5"/>
        <v>38294</v>
      </c>
      <c r="F71" s="7">
        <v>705983286000</v>
      </c>
      <c r="G71" s="7">
        <v>0</v>
      </c>
      <c r="H71" s="7">
        <v>15262483000</v>
      </c>
      <c r="I71" s="7">
        <v>0</v>
      </c>
      <c r="J71" s="7"/>
      <c r="K71" s="7">
        <v>431328297000</v>
      </c>
      <c r="L71" s="7">
        <v>259392506000</v>
      </c>
      <c r="M71" s="7">
        <v>0</v>
      </c>
    </row>
    <row r="72" spans="1:13" x14ac:dyDescent="0.25">
      <c r="A72" s="2" t="s">
        <v>80</v>
      </c>
      <c r="B72" s="10">
        <f t="shared" si="3"/>
        <v>11</v>
      </c>
      <c r="C72" s="10">
        <f t="shared" si="4"/>
        <v>2004</v>
      </c>
      <c r="D72" s="10"/>
      <c r="E72" s="2">
        <f t="shared" si="5"/>
        <v>38301</v>
      </c>
      <c r="F72" s="7">
        <v>706731286000</v>
      </c>
      <c r="G72" s="7">
        <v>0</v>
      </c>
      <c r="H72" s="7">
        <v>15683483000</v>
      </c>
      <c r="I72" s="7">
        <v>0</v>
      </c>
      <c r="J72" s="7"/>
      <c r="K72" s="7">
        <v>431328297000</v>
      </c>
      <c r="L72" s="7">
        <v>259719506000</v>
      </c>
      <c r="M72" s="7">
        <v>0</v>
      </c>
    </row>
    <row r="73" spans="1:13" x14ac:dyDescent="0.25">
      <c r="A73" s="2" t="s">
        <v>81</v>
      </c>
      <c r="B73" s="10">
        <f t="shared" si="3"/>
        <v>11</v>
      </c>
      <c r="C73" s="10">
        <f t="shared" si="4"/>
        <v>2004</v>
      </c>
      <c r="D73" s="10"/>
      <c r="E73" s="2">
        <f t="shared" si="5"/>
        <v>38308</v>
      </c>
      <c r="F73" s="7">
        <v>707948386000</v>
      </c>
      <c r="G73" s="7">
        <v>0</v>
      </c>
      <c r="H73" s="7">
        <v>15683483000</v>
      </c>
      <c r="I73" s="7">
        <v>0</v>
      </c>
      <c r="J73" s="7"/>
      <c r="K73" s="7">
        <v>432525797000</v>
      </c>
      <c r="L73" s="7">
        <v>259739106000</v>
      </c>
      <c r="M73" s="7">
        <v>0</v>
      </c>
    </row>
    <row r="74" spans="1:13" x14ac:dyDescent="0.25">
      <c r="A74" s="2" t="s">
        <v>82</v>
      </c>
      <c r="B74" s="10">
        <f t="shared" si="3"/>
        <v>11</v>
      </c>
      <c r="C74" s="10">
        <f t="shared" si="4"/>
        <v>2004</v>
      </c>
      <c r="D74" s="10"/>
      <c r="E74" s="2">
        <f t="shared" si="5"/>
        <v>38315</v>
      </c>
      <c r="F74" s="7">
        <v>709399686000</v>
      </c>
      <c r="G74" s="7">
        <v>0</v>
      </c>
      <c r="H74" s="7">
        <v>15683483000</v>
      </c>
      <c r="I74" s="7">
        <v>0</v>
      </c>
      <c r="J74" s="7"/>
      <c r="K74" s="7">
        <v>432525797000</v>
      </c>
      <c r="L74" s="7">
        <v>261190406000</v>
      </c>
      <c r="M74" s="7">
        <v>0</v>
      </c>
    </row>
    <row r="75" spans="1:13" x14ac:dyDescent="0.25">
      <c r="A75" s="2" t="s">
        <v>83</v>
      </c>
      <c r="B75" s="10">
        <f t="shared" si="3"/>
        <v>12</v>
      </c>
      <c r="C75" s="10">
        <f t="shared" si="4"/>
        <v>2004</v>
      </c>
      <c r="D75" s="10"/>
      <c r="E75" s="2">
        <f t="shared" si="5"/>
        <v>38322</v>
      </c>
      <c r="F75" s="7">
        <v>710685886000</v>
      </c>
      <c r="G75" s="7">
        <v>0</v>
      </c>
      <c r="H75" s="7">
        <v>15683483000</v>
      </c>
      <c r="I75" s="7">
        <v>0</v>
      </c>
      <c r="J75" s="7"/>
      <c r="K75" s="7">
        <v>432525797000</v>
      </c>
      <c r="L75" s="7">
        <v>262476606000</v>
      </c>
      <c r="M75" s="7">
        <v>0</v>
      </c>
    </row>
    <row r="76" spans="1:13" x14ac:dyDescent="0.25">
      <c r="A76" s="2" t="s">
        <v>84</v>
      </c>
      <c r="B76" s="10">
        <f t="shared" si="3"/>
        <v>12</v>
      </c>
      <c r="C76" s="10">
        <f t="shared" si="4"/>
        <v>2004</v>
      </c>
      <c r="D76" s="10"/>
      <c r="E76" s="2">
        <f t="shared" si="5"/>
        <v>38329</v>
      </c>
      <c r="F76" s="7">
        <v>714845386000</v>
      </c>
      <c r="G76" s="7">
        <v>0</v>
      </c>
      <c r="H76" s="7">
        <v>15683483000</v>
      </c>
      <c r="I76" s="7">
        <v>0</v>
      </c>
      <c r="J76" s="7"/>
      <c r="K76" s="7">
        <v>436428797000</v>
      </c>
      <c r="L76" s="7">
        <v>262733106000</v>
      </c>
      <c r="M76" s="7">
        <v>0</v>
      </c>
    </row>
    <row r="77" spans="1:13" x14ac:dyDescent="0.25">
      <c r="A77" s="2" t="s">
        <v>85</v>
      </c>
      <c r="B77" s="10">
        <f t="shared" si="3"/>
        <v>12</v>
      </c>
      <c r="C77" s="10">
        <f t="shared" si="4"/>
        <v>2004</v>
      </c>
      <c r="D77" s="10"/>
      <c r="E77" s="2">
        <f t="shared" si="5"/>
        <v>38336</v>
      </c>
      <c r="F77" s="7">
        <v>715398386000</v>
      </c>
      <c r="G77" s="7">
        <v>0</v>
      </c>
      <c r="H77" s="7">
        <v>16108483000</v>
      </c>
      <c r="I77" s="7">
        <v>0</v>
      </c>
      <c r="J77" s="7"/>
      <c r="K77" s="7">
        <v>436428797000</v>
      </c>
      <c r="L77" s="7">
        <v>262861106000</v>
      </c>
      <c r="M77" s="7">
        <v>0</v>
      </c>
    </row>
    <row r="78" spans="1:13" x14ac:dyDescent="0.25">
      <c r="A78" s="2" t="s">
        <v>86</v>
      </c>
      <c r="B78" s="10">
        <f t="shared" si="3"/>
        <v>12</v>
      </c>
      <c r="C78" s="10">
        <f t="shared" si="4"/>
        <v>2004</v>
      </c>
      <c r="D78" s="10"/>
      <c r="E78" s="2">
        <f t="shared" si="5"/>
        <v>38343</v>
      </c>
      <c r="F78" s="7">
        <v>715398386000</v>
      </c>
      <c r="G78" s="7">
        <v>0</v>
      </c>
      <c r="H78" s="7">
        <v>16108483000</v>
      </c>
      <c r="I78" s="7">
        <v>0</v>
      </c>
      <c r="J78" s="7"/>
      <c r="K78" s="7">
        <v>436428797000</v>
      </c>
      <c r="L78" s="7">
        <v>262861106000</v>
      </c>
      <c r="M78" s="7">
        <v>0</v>
      </c>
    </row>
    <row r="79" spans="1:13" x14ac:dyDescent="0.25">
      <c r="A79" s="2" t="s">
        <v>87</v>
      </c>
      <c r="B79" s="10">
        <f t="shared" si="3"/>
        <v>12</v>
      </c>
      <c r="C79" s="10">
        <f t="shared" si="4"/>
        <v>2004</v>
      </c>
      <c r="D79" s="10"/>
      <c r="E79" s="2">
        <f t="shared" si="5"/>
        <v>38350</v>
      </c>
      <c r="F79" s="7">
        <v>715507486000</v>
      </c>
      <c r="G79" s="7">
        <v>0</v>
      </c>
      <c r="H79" s="7">
        <v>16108483000</v>
      </c>
      <c r="I79" s="7">
        <v>0</v>
      </c>
      <c r="J79" s="7"/>
      <c r="K79" s="7">
        <v>436428797000</v>
      </c>
      <c r="L79" s="7">
        <v>262970206000</v>
      </c>
      <c r="M79" s="7">
        <v>0</v>
      </c>
    </row>
    <row r="80" spans="1:13" x14ac:dyDescent="0.25">
      <c r="A80" s="2" t="s">
        <v>88</v>
      </c>
      <c r="B80" s="10">
        <f t="shared" si="3"/>
        <v>1</v>
      </c>
      <c r="C80" s="10">
        <f t="shared" si="4"/>
        <v>2005</v>
      </c>
      <c r="D80" s="10"/>
      <c r="E80" s="2">
        <f t="shared" si="5"/>
        <v>38357</v>
      </c>
      <c r="F80" s="7">
        <v>715507486000</v>
      </c>
      <c r="G80" s="7">
        <v>0</v>
      </c>
      <c r="H80" s="7">
        <v>16108483000</v>
      </c>
      <c r="I80" s="7">
        <v>0</v>
      </c>
      <c r="J80" s="7"/>
      <c r="K80" s="7">
        <v>436428797000</v>
      </c>
      <c r="L80" s="7">
        <v>262970206000</v>
      </c>
      <c r="M80" s="7">
        <v>0</v>
      </c>
    </row>
    <row r="81" spans="1:13" x14ac:dyDescent="0.25">
      <c r="A81" s="2" t="s">
        <v>89</v>
      </c>
      <c r="B81" s="10">
        <f t="shared" si="3"/>
        <v>1</v>
      </c>
      <c r="C81" s="10">
        <f t="shared" si="4"/>
        <v>2005</v>
      </c>
      <c r="D81" s="10"/>
      <c r="E81" s="2">
        <f t="shared" si="5"/>
        <v>38364</v>
      </c>
      <c r="F81" s="7">
        <v>715507486000</v>
      </c>
      <c r="G81" s="7">
        <v>0</v>
      </c>
      <c r="H81" s="7">
        <v>16108483000</v>
      </c>
      <c r="I81" s="7">
        <v>0</v>
      </c>
      <c r="J81" s="7"/>
      <c r="K81" s="7">
        <v>436428797000</v>
      </c>
      <c r="L81" s="7">
        <v>262970206000</v>
      </c>
      <c r="M81" s="7">
        <v>0</v>
      </c>
    </row>
    <row r="82" spans="1:13" x14ac:dyDescent="0.25">
      <c r="A82" s="2" t="s">
        <v>90</v>
      </c>
      <c r="B82" s="10">
        <f t="shared" si="3"/>
        <v>1</v>
      </c>
      <c r="C82" s="10">
        <f t="shared" si="4"/>
        <v>2005</v>
      </c>
      <c r="D82" s="10"/>
      <c r="E82" s="2">
        <f t="shared" si="5"/>
        <v>38371</v>
      </c>
      <c r="F82" s="7">
        <v>715507486000</v>
      </c>
      <c r="G82" s="7">
        <v>0</v>
      </c>
      <c r="H82" s="7">
        <v>16108483000</v>
      </c>
      <c r="I82" s="7">
        <v>0</v>
      </c>
      <c r="J82" s="7"/>
      <c r="K82" s="7">
        <v>436428797000</v>
      </c>
      <c r="L82" s="7">
        <v>262970206000</v>
      </c>
      <c r="M82" s="7">
        <v>0</v>
      </c>
    </row>
    <row r="83" spans="1:13" x14ac:dyDescent="0.25">
      <c r="A83" s="2" t="s">
        <v>91</v>
      </c>
      <c r="B83" s="10">
        <f t="shared" si="3"/>
        <v>1</v>
      </c>
      <c r="C83" s="10">
        <f t="shared" si="4"/>
        <v>2005</v>
      </c>
      <c r="D83" s="10"/>
      <c r="E83" s="2">
        <f t="shared" si="5"/>
        <v>38378</v>
      </c>
      <c r="F83" s="7">
        <v>715507486000</v>
      </c>
      <c r="G83" s="7">
        <v>0</v>
      </c>
      <c r="H83" s="7">
        <v>16108483000</v>
      </c>
      <c r="I83" s="7">
        <v>0</v>
      </c>
      <c r="J83" s="7"/>
      <c r="K83" s="7">
        <v>436428797000</v>
      </c>
      <c r="L83" s="7">
        <v>262970206000</v>
      </c>
      <c r="M83" s="7">
        <v>0</v>
      </c>
    </row>
    <row r="84" spans="1:13" x14ac:dyDescent="0.25">
      <c r="A84" s="2" t="s">
        <v>92</v>
      </c>
      <c r="B84" s="10">
        <f t="shared" si="3"/>
        <v>2</v>
      </c>
      <c r="C84" s="10">
        <f t="shared" si="4"/>
        <v>2005</v>
      </c>
      <c r="D84" s="10"/>
      <c r="E84" s="2">
        <f t="shared" si="5"/>
        <v>38385</v>
      </c>
      <c r="F84" s="7">
        <v>715542386000</v>
      </c>
      <c r="G84" s="7">
        <v>0</v>
      </c>
      <c r="H84" s="7">
        <v>19108382000</v>
      </c>
      <c r="I84" s="7">
        <v>0</v>
      </c>
      <c r="J84" s="7"/>
      <c r="K84" s="7">
        <v>433428898000</v>
      </c>
      <c r="L84" s="7">
        <v>263005106000</v>
      </c>
      <c r="M84" s="7">
        <v>0</v>
      </c>
    </row>
    <row r="85" spans="1:13" x14ac:dyDescent="0.25">
      <c r="A85" s="2" t="s">
        <v>93</v>
      </c>
      <c r="B85" s="10">
        <f t="shared" si="3"/>
        <v>2</v>
      </c>
      <c r="C85" s="10">
        <f t="shared" si="4"/>
        <v>2005</v>
      </c>
      <c r="D85" s="10"/>
      <c r="E85" s="2">
        <f t="shared" si="5"/>
        <v>38392</v>
      </c>
      <c r="F85" s="7">
        <v>715542386000</v>
      </c>
      <c r="G85" s="7">
        <v>0</v>
      </c>
      <c r="H85" s="7">
        <v>19108382000</v>
      </c>
      <c r="I85" s="7">
        <v>0</v>
      </c>
      <c r="J85" s="7"/>
      <c r="K85" s="7">
        <v>433428898000</v>
      </c>
      <c r="L85" s="7">
        <v>263005106000</v>
      </c>
      <c r="M85" s="7">
        <v>0</v>
      </c>
    </row>
    <row r="86" spans="1:13" x14ac:dyDescent="0.25">
      <c r="A86" s="2" t="s">
        <v>94</v>
      </c>
      <c r="B86" s="10">
        <f t="shared" si="3"/>
        <v>2</v>
      </c>
      <c r="C86" s="10">
        <f t="shared" si="4"/>
        <v>2005</v>
      </c>
      <c r="D86" s="10"/>
      <c r="E86" s="2">
        <f t="shared" si="5"/>
        <v>38399</v>
      </c>
      <c r="F86" s="7">
        <v>715542386000</v>
      </c>
      <c r="G86" s="7">
        <v>0</v>
      </c>
      <c r="H86" s="7">
        <v>19108382000</v>
      </c>
      <c r="I86" s="7">
        <v>0</v>
      </c>
      <c r="J86" s="7"/>
      <c r="K86" s="7">
        <v>433428898000</v>
      </c>
      <c r="L86" s="7">
        <v>263005106000</v>
      </c>
      <c r="M86" s="7">
        <v>0</v>
      </c>
    </row>
    <row r="87" spans="1:13" x14ac:dyDescent="0.25">
      <c r="A87" s="2" t="s">
        <v>95</v>
      </c>
      <c r="B87" s="10">
        <f t="shared" si="3"/>
        <v>2</v>
      </c>
      <c r="C87" s="10">
        <f t="shared" si="4"/>
        <v>2005</v>
      </c>
      <c r="D87" s="10"/>
      <c r="E87" s="2">
        <f t="shared" si="5"/>
        <v>38406</v>
      </c>
      <c r="F87" s="7">
        <v>715542386000</v>
      </c>
      <c r="G87" s="7">
        <v>0</v>
      </c>
      <c r="H87" s="7">
        <v>19108382000</v>
      </c>
      <c r="I87" s="7">
        <v>0</v>
      </c>
      <c r="J87" s="7"/>
      <c r="K87" s="7">
        <v>433428898000</v>
      </c>
      <c r="L87" s="7">
        <v>263005106000</v>
      </c>
      <c r="M87" s="7">
        <v>0</v>
      </c>
    </row>
    <row r="88" spans="1:13" x14ac:dyDescent="0.25">
      <c r="A88" s="2" t="s">
        <v>96</v>
      </c>
      <c r="B88" s="10">
        <f t="shared" si="3"/>
        <v>3</v>
      </c>
      <c r="C88" s="10">
        <f t="shared" si="4"/>
        <v>2005</v>
      </c>
      <c r="D88" s="10"/>
      <c r="E88" s="2">
        <f t="shared" si="5"/>
        <v>38413</v>
      </c>
      <c r="F88" s="7">
        <v>715209519000</v>
      </c>
      <c r="G88" s="7">
        <v>0</v>
      </c>
      <c r="H88" s="7">
        <v>19108382000</v>
      </c>
      <c r="I88" s="7">
        <v>0</v>
      </c>
      <c r="J88" s="7"/>
      <c r="K88" s="7">
        <v>433096031000</v>
      </c>
      <c r="L88" s="7">
        <v>263005106000</v>
      </c>
      <c r="M88" s="7">
        <v>0</v>
      </c>
    </row>
    <row r="89" spans="1:13" x14ac:dyDescent="0.25">
      <c r="A89" s="2" t="s">
        <v>97</v>
      </c>
      <c r="B89" s="10">
        <f t="shared" si="3"/>
        <v>3</v>
      </c>
      <c r="C89" s="10">
        <f t="shared" si="4"/>
        <v>2005</v>
      </c>
      <c r="D89" s="10"/>
      <c r="E89" s="2">
        <f t="shared" si="5"/>
        <v>38420</v>
      </c>
      <c r="F89" s="7">
        <v>715209519000</v>
      </c>
      <c r="G89" s="7">
        <v>0</v>
      </c>
      <c r="H89" s="7">
        <v>19108382000</v>
      </c>
      <c r="I89" s="7">
        <v>0</v>
      </c>
      <c r="J89" s="7"/>
      <c r="K89" s="7">
        <v>433096031000</v>
      </c>
      <c r="L89" s="7">
        <v>263005106000</v>
      </c>
      <c r="M89" s="7">
        <v>0</v>
      </c>
    </row>
    <row r="90" spans="1:13" x14ac:dyDescent="0.25">
      <c r="A90" s="2" t="s">
        <v>98</v>
      </c>
      <c r="B90" s="10">
        <f t="shared" si="3"/>
        <v>3</v>
      </c>
      <c r="C90" s="10">
        <f t="shared" si="4"/>
        <v>2005</v>
      </c>
      <c r="D90" s="10"/>
      <c r="E90" s="2">
        <f t="shared" si="5"/>
        <v>38427</v>
      </c>
      <c r="F90" s="7">
        <v>715209519000</v>
      </c>
      <c r="G90" s="7">
        <v>0</v>
      </c>
      <c r="H90" s="7">
        <v>19108382000</v>
      </c>
      <c r="I90" s="7">
        <v>0</v>
      </c>
      <c r="J90" s="7"/>
      <c r="K90" s="7">
        <v>433096031000</v>
      </c>
      <c r="L90" s="7">
        <v>263005106000</v>
      </c>
      <c r="M90" s="7">
        <v>0</v>
      </c>
    </row>
    <row r="91" spans="1:13" x14ac:dyDescent="0.25">
      <c r="A91" s="2" t="s">
        <v>99</v>
      </c>
      <c r="B91" s="10">
        <f t="shared" si="3"/>
        <v>3</v>
      </c>
      <c r="C91" s="10">
        <f t="shared" si="4"/>
        <v>2005</v>
      </c>
      <c r="D91" s="10"/>
      <c r="E91" s="2">
        <f t="shared" si="5"/>
        <v>38434</v>
      </c>
      <c r="F91" s="7">
        <v>715209519000</v>
      </c>
      <c r="G91" s="7">
        <v>0</v>
      </c>
      <c r="H91" s="7">
        <v>19108382000</v>
      </c>
      <c r="I91" s="7">
        <v>0</v>
      </c>
      <c r="J91" s="7"/>
      <c r="K91" s="7">
        <v>433096031000</v>
      </c>
      <c r="L91" s="7">
        <v>263005106000</v>
      </c>
      <c r="M91" s="7">
        <v>0</v>
      </c>
    </row>
    <row r="92" spans="1:13" x14ac:dyDescent="0.25">
      <c r="A92" s="2" t="s">
        <v>100</v>
      </c>
      <c r="B92" s="10">
        <f t="shared" si="3"/>
        <v>3</v>
      </c>
      <c r="C92" s="10">
        <f t="shared" si="4"/>
        <v>2005</v>
      </c>
      <c r="D92" s="10"/>
      <c r="E92" s="2">
        <f t="shared" si="5"/>
        <v>38441</v>
      </c>
      <c r="F92" s="7">
        <v>715209519000</v>
      </c>
      <c r="G92" s="7">
        <v>0</v>
      </c>
      <c r="H92" s="7">
        <v>19108382000</v>
      </c>
      <c r="I92" s="7">
        <v>0</v>
      </c>
      <c r="J92" s="7"/>
      <c r="K92" s="7">
        <v>433096031000</v>
      </c>
      <c r="L92" s="7">
        <v>263005106000</v>
      </c>
      <c r="M92" s="7">
        <v>0</v>
      </c>
    </row>
    <row r="93" spans="1:13" x14ac:dyDescent="0.25">
      <c r="A93" s="2" t="s">
        <v>101</v>
      </c>
      <c r="B93" s="10">
        <f t="shared" si="3"/>
        <v>4</v>
      </c>
      <c r="C93" s="10">
        <f t="shared" si="4"/>
        <v>2005</v>
      </c>
      <c r="D93" s="10"/>
      <c r="E93" s="2">
        <f t="shared" si="5"/>
        <v>38448</v>
      </c>
      <c r="F93" s="7">
        <v>714998752000</v>
      </c>
      <c r="G93" s="7">
        <v>0</v>
      </c>
      <c r="H93" s="7">
        <v>19108382000</v>
      </c>
      <c r="I93" s="7">
        <v>0</v>
      </c>
      <c r="J93" s="7"/>
      <c r="K93" s="7">
        <v>432885264000</v>
      </c>
      <c r="L93" s="7">
        <v>263005106000</v>
      </c>
      <c r="M93" s="7">
        <v>0</v>
      </c>
    </row>
    <row r="94" spans="1:13" x14ac:dyDescent="0.25">
      <c r="A94" s="2" t="s">
        <v>102</v>
      </c>
      <c r="B94" s="10">
        <f t="shared" si="3"/>
        <v>4</v>
      </c>
      <c r="C94" s="10">
        <f t="shared" si="4"/>
        <v>2005</v>
      </c>
      <c r="D94" s="10"/>
      <c r="E94" s="2">
        <f t="shared" si="5"/>
        <v>38455</v>
      </c>
      <c r="F94" s="7">
        <v>714998752000</v>
      </c>
      <c r="G94" s="7">
        <v>0</v>
      </c>
      <c r="H94" s="7">
        <v>19108382000</v>
      </c>
      <c r="I94" s="7">
        <v>0</v>
      </c>
      <c r="J94" s="7"/>
      <c r="K94" s="7">
        <v>432885264000</v>
      </c>
      <c r="L94" s="7">
        <v>263005106000</v>
      </c>
      <c r="M94" s="7">
        <v>0</v>
      </c>
    </row>
    <row r="95" spans="1:13" x14ac:dyDescent="0.25">
      <c r="A95" s="2" t="s">
        <v>103</v>
      </c>
      <c r="B95" s="10">
        <f t="shared" si="3"/>
        <v>4</v>
      </c>
      <c r="C95" s="10">
        <f t="shared" si="4"/>
        <v>2005</v>
      </c>
      <c r="D95" s="10"/>
      <c r="E95" s="2">
        <f t="shared" si="5"/>
        <v>38462</v>
      </c>
      <c r="F95" s="7">
        <v>714998752000</v>
      </c>
      <c r="G95" s="7">
        <v>0</v>
      </c>
      <c r="H95" s="7">
        <v>19108382000</v>
      </c>
      <c r="I95" s="7">
        <v>0</v>
      </c>
      <c r="J95" s="7"/>
      <c r="K95" s="7">
        <v>432885264000</v>
      </c>
      <c r="L95" s="7">
        <v>263005106000</v>
      </c>
      <c r="M95" s="7">
        <v>0</v>
      </c>
    </row>
    <row r="96" spans="1:13" x14ac:dyDescent="0.25">
      <c r="A96" s="2" t="s">
        <v>104</v>
      </c>
      <c r="B96" s="10">
        <f t="shared" si="3"/>
        <v>4</v>
      </c>
      <c r="C96" s="10">
        <f t="shared" si="4"/>
        <v>2005</v>
      </c>
      <c r="D96" s="10"/>
      <c r="E96" s="2">
        <f t="shared" si="5"/>
        <v>38469</v>
      </c>
      <c r="F96" s="7">
        <v>716198752000</v>
      </c>
      <c r="G96" s="7">
        <v>0</v>
      </c>
      <c r="H96" s="7">
        <v>19108382000</v>
      </c>
      <c r="I96" s="7">
        <v>0</v>
      </c>
      <c r="J96" s="7"/>
      <c r="K96" s="7">
        <v>434085264000</v>
      </c>
      <c r="L96" s="7">
        <v>263005106000</v>
      </c>
      <c r="M96" s="7">
        <v>0</v>
      </c>
    </row>
    <row r="97" spans="1:13" x14ac:dyDescent="0.25">
      <c r="A97" s="2" t="s">
        <v>105</v>
      </c>
      <c r="B97" s="10">
        <f t="shared" si="3"/>
        <v>5</v>
      </c>
      <c r="C97" s="10">
        <f t="shared" si="4"/>
        <v>2005</v>
      </c>
      <c r="D97" s="10"/>
      <c r="E97" s="2">
        <f t="shared" si="5"/>
        <v>38476</v>
      </c>
      <c r="F97" s="7">
        <v>716898752000</v>
      </c>
      <c r="G97" s="7">
        <v>0</v>
      </c>
      <c r="H97" s="7">
        <v>19108382000</v>
      </c>
      <c r="I97" s="7">
        <v>0</v>
      </c>
      <c r="J97" s="7"/>
      <c r="K97" s="7">
        <v>434785264000</v>
      </c>
      <c r="L97" s="7">
        <v>263005106000</v>
      </c>
      <c r="M97" s="7">
        <v>0</v>
      </c>
    </row>
    <row r="98" spans="1:13" x14ac:dyDescent="0.25">
      <c r="A98" s="2" t="s">
        <v>106</v>
      </c>
      <c r="B98" s="10">
        <f t="shared" si="3"/>
        <v>5</v>
      </c>
      <c r="C98" s="10">
        <f t="shared" si="4"/>
        <v>2005</v>
      </c>
      <c r="D98" s="10"/>
      <c r="E98" s="2">
        <f t="shared" si="5"/>
        <v>38483</v>
      </c>
      <c r="F98" s="7">
        <v>719054152000</v>
      </c>
      <c r="G98" s="7">
        <v>0</v>
      </c>
      <c r="H98" s="7">
        <v>19108382000</v>
      </c>
      <c r="I98" s="7">
        <v>0</v>
      </c>
      <c r="J98" s="7"/>
      <c r="K98" s="7">
        <v>435683264000</v>
      </c>
      <c r="L98" s="7">
        <v>264262506000</v>
      </c>
      <c r="M98" s="7">
        <v>0</v>
      </c>
    </row>
    <row r="99" spans="1:13" x14ac:dyDescent="0.25">
      <c r="A99" s="2" t="s">
        <v>107</v>
      </c>
      <c r="B99" s="10">
        <f t="shared" si="3"/>
        <v>5</v>
      </c>
      <c r="C99" s="10">
        <f t="shared" si="4"/>
        <v>2005</v>
      </c>
      <c r="D99" s="10"/>
      <c r="E99" s="2">
        <f t="shared" si="5"/>
        <v>38490</v>
      </c>
      <c r="F99" s="7">
        <v>719079752000</v>
      </c>
      <c r="G99" s="7">
        <v>0</v>
      </c>
      <c r="H99" s="7">
        <v>19108382000</v>
      </c>
      <c r="I99" s="7">
        <v>0</v>
      </c>
      <c r="J99" s="7"/>
      <c r="K99" s="7">
        <v>435683264000</v>
      </c>
      <c r="L99" s="7">
        <v>264288106000</v>
      </c>
      <c r="M99" s="7">
        <v>0</v>
      </c>
    </row>
    <row r="100" spans="1:13" x14ac:dyDescent="0.25">
      <c r="A100" s="2" t="s">
        <v>108</v>
      </c>
      <c r="B100" s="10">
        <f t="shared" si="3"/>
        <v>5</v>
      </c>
      <c r="C100" s="10">
        <f t="shared" si="4"/>
        <v>2005</v>
      </c>
      <c r="D100" s="10"/>
      <c r="E100" s="2">
        <f t="shared" si="5"/>
        <v>38497</v>
      </c>
      <c r="F100" s="7">
        <v>720404452000</v>
      </c>
      <c r="G100" s="7">
        <v>0</v>
      </c>
      <c r="H100" s="7">
        <v>19108382000</v>
      </c>
      <c r="I100" s="7">
        <v>0</v>
      </c>
      <c r="J100" s="7"/>
      <c r="K100" s="7">
        <v>436781264000</v>
      </c>
      <c r="L100" s="7">
        <v>264514806000</v>
      </c>
      <c r="M100" s="7">
        <v>0</v>
      </c>
    </row>
    <row r="101" spans="1:13" x14ac:dyDescent="0.25">
      <c r="A101" s="2" t="s">
        <v>109</v>
      </c>
      <c r="B101" s="10">
        <f t="shared" si="3"/>
        <v>6</v>
      </c>
      <c r="C101" s="10">
        <f t="shared" si="4"/>
        <v>2005</v>
      </c>
      <c r="D101" s="10"/>
      <c r="E101" s="2">
        <f t="shared" si="5"/>
        <v>38504</v>
      </c>
      <c r="F101" s="7">
        <v>722801552000</v>
      </c>
      <c r="G101" s="7">
        <v>0</v>
      </c>
      <c r="H101" s="7">
        <v>19108382000</v>
      </c>
      <c r="I101" s="7">
        <v>0</v>
      </c>
      <c r="J101" s="7"/>
      <c r="K101" s="7">
        <v>438678364000</v>
      </c>
      <c r="L101" s="7">
        <v>265014806000</v>
      </c>
      <c r="M101" s="7">
        <v>0</v>
      </c>
    </row>
    <row r="102" spans="1:13" x14ac:dyDescent="0.25">
      <c r="A102" s="2" t="s">
        <v>110</v>
      </c>
      <c r="B102" s="10">
        <f t="shared" si="3"/>
        <v>6</v>
      </c>
      <c r="C102" s="10">
        <f t="shared" si="4"/>
        <v>2005</v>
      </c>
      <c r="D102" s="10"/>
      <c r="E102" s="2">
        <f t="shared" si="5"/>
        <v>38511</v>
      </c>
      <c r="F102" s="7">
        <v>722801552000</v>
      </c>
      <c r="G102" s="7">
        <v>0</v>
      </c>
      <c r="H102" s="7">
        <v>19108382000</v>
      </c>
      <c r="I102" s="7">
        <v>0</v>
      </c>
      <c r="J102" s="7"/>
      <c r="K102" s="7">
        <v>438678364000</v>
      </c>
      <c r="L102" s="7">
        <v>265014806000</v>
      </c>
      <c r="M102" s="7">
        <v>0</v>
      </c>
    </row>
    <row r="103" spans="1:13" x14ac:dyDescent="0.25">
      <c r="A103" s="2" t="s">
        <v>111</v>
      </c>
      <c r="B103" s="10">
        <f t="shared" si="3"/>
        <v>6</v>
      </c>
      <c r="C103" s="10">
        <f t="shared" si="4"/>
        <v>2005</v>
      </c>
      <c r="D103" s="10"/>
      <c r="E103" s="2">
        <f t="shared" si="5"/>
        <v>38518</v>
      </c>
      <c r="F103" s="7">
        <v>722801552000</v>
      </c>
      <c r="G103" s="7">
        <v>0</v>
      </c>
      <c r="H103" s="7">
        <v>19108382000</v>
      </c>
      <c r="I103" s="7">
        <v>0</v>
      </c>
      <c r="J103" s="7"/>
      <c r="K103" s="7">
        <v>438678364000</v>
      </c>
      <c r="L103" s="7">
        <v>265014806000</v>
      </c>
      <c r="M103" s="7">
        <v>0</v>
      </c>
    </row>
    <row r="104" spans="1:13" x14ac:dyDescent="0.25">
      <c r="A104" s="2" t="s">
        <v>112</v>
      </c>
      <c r="B104" s="10">
        <f t="shared" si="3"/>
        <v>6</v>
      </c>
      <c r="C104" s="10">
        <f t="shared" si="4"/>
        <v>2005</v>
      </c>
      <c r="D104" s="10"/>
      <c r="E104" s="2">
        <f t="shared" si="5"/>
        <v>38525</v>
      </c>
      <c r="F104" s="7">
        <v>723226552000</v>
      </c>
      <c r="G104" s="7">
        <v>0</v>
      </c>
      <c r="H104" s="7">
        <v>19533382000</v>
      </c>
      <c r="I104" s="7">
        <v>0</v>
      </c>
      <c r="J104" s="7"/>
      <c r="K104" s="7">
        <v>438678364000</v>
      </c>
      <c r="L104" s="7">
        <v>265014806000</v>
      </c>
      <c r="M104" s="7">
        <v>0</v>
      </c>
    </row>
    <row r="105" spans="1:13" x14ac:dyDescent="0.25">
      <c r="A105" s="2" t="s">
        <v>113</v>
      </c>
      <c r="B105" s="10">
        <f t="shared" si="3"/>
        <v>6</v>
      </c>
      <c r="C105" s="10">
        <f t="shared" si="4"/>
        <v>2005</v>
      </c>
      <c r="D105" s="10"/>
      <c r="E105" s="2">
        <f t="shared" si="5"/>
        <v>38532</v>
      </c>
      <c r="F105" s="7">
        <v>723226552000</v>
      </c>
      <c r="G105" s="7">
        <v>0</v>
      </c>
      <c r="H105" s="7">
        <v>19533382000</v>
      </c>
      <c r="I105" s="7">
        <v>0</v>
      </c>
      <c r="J105" s="7"/>
      <c r="K105" s="7">
        <v>438678364000</v>
      </c>
      <c r="L105" s="7">
        <v>265014806000</v>
      </c>
      <c r="M105" s="7">
        <v>0</v>
      </c>
    </row>
    <row r="106" spans="1:13" x14ac:dyDescent="0.25">
      <c r="A106" s="2" t="s">
        <v>114</v>
      </c>
      <c r="B106" s="10">
        <f t="shared" si="3"/>
        <v>7</v>
      </c>
      <c r="C106" s="10">
        <f t="shared" si="4"/>
        <v>2005</v>
      </c>
      <c r="D106" s="10"/>
      <c r="E106" s="2">
        <f t="shared" si="5"/>
        <v>38539</v>
      </c>
      <c r="F106" s="7">
        <v>721921952000</v>
      </c>
      <c r="G106" s="7">
        <v>0</v>
      </c>
      <c r="H106" s="7">
        <v>19533382000</v>
      </c>
      <c r="I106" s="7">
        <v>0</v>
      </c>
      <c r="J106" s="7"/>
      <c r="K106" s="7">
        <v>437373764000</v>
      </c>
      <c r="L106" s="7">
        <v>265014806000</v>
      </c>
      <c r="M106" s="7">
        <v>0</v>
      </c>
    </row>
    <row r="107" spans="1:13" x14ac:dyDescent="0.25">
      <c r="A107" s="2" t="s">
        <v>115</v>
      </c>
      <c r="B107" s="10">
        <f t="shared" si="3"/>
        <v>7</v>
      </c>
      <c r="C107" s="10">
        <f t="shared" si="4"/>
        <v>2005</v>
      </c>
      <c r="D107" s="10"/>
      <c r="E107" s="2">
        <f t="shared" si="5"/>
        <v>38546</v>
      </c>
      <c r="F107" s="7">
        <v>721921952000</v>
      </c>
      <c r="G107" s="7">
        <v>0</v>
      </c>
      <c r="H107" s="7">
        <v>19533382000</v>
      </c>
      <c r="I107" s="7">
        <v>0</v>
      </c>
      <c r="J107" s="7"/>
      <c r="K107" s="7">
        <v>437373764000</v>
      </c>
      <c r="L107" s="7">
        <v>265014806000</v>
      </c>
      <c r="M107" s="7">
        <v>0</v>
      </c>
    </row>
    <row r="108" spans="1:13" x14ac:dyDescent="0.25">
      <c r="A108" s="2" t="s">
        <v>116</v>
      </c>
      <c r="B108" s="10">
        <f t="shared" si="3"/>
        <v>7</v>
      </c>
      <c r="C108" s="10">
        <f t="shared" si="4"/>
        <v>2005</v>
      </c>
      <c r="D108" s="10"/>
      <c r="E108" s="2">
        <f t="shared" si="5"/>
        <v>38553</v>
      </c>
      <c r="F108" s="7">
        <v>721921952000</v>
      </c>
      <c r="G108" s="7">
        <v>0</v>
      </c>
      <c r="H108" s="7">
        <v>19533382000</v>
      </c>
      <c r="I108" s="7">
        <v>0</v>
      </c>
      <c r="J108" s="7"/>
      <c r="K108" s="7">
        <v>437373764000</v>
      </c>
      <c r="L108" s="7">
        <v>265014806000</v>
      </c>
      <c r="M108" s="7">
        <v>0</v>
      </c>
    </row>
    <row r="109" spans="1:13" x14ac:dyDescent="0.25">
      <c r="A109" s="2" t="s">
        <v>117</v>
      </c>
      <c r="B109" s="10">
        <f t="shared" si="3"/>
        <v>7</v>
      </c>
      <c r="C109" s="10">
        <f t="shared" si="4"/>
        <v>2005</v>
      </c>
      <c r="D109" s="10"/>
      <c r="E109" s="2">
        <f t="shared" si="5"/>
        <v>38560</v>
      </c>
      <c r="F109" s="7">
        <v>721921952000</v>
      </c>
      <c r="G109" s="7">
        <v>0</v>
      </c>
      <c r="H109" s="7">
        <v>19533382000</v>
      </c>
      <c r="I109" s="7">
        <v>0</v>
      </c>
      <c r="J109" s="7"/>
      <c r="K109" s="7">
        <v>437373764000</v>
      </c>
      <c r="L109" s="7">
        <v>265014806000</v>
      </c>
      <c r="M109" s="7">
        <v>0</v>
      </c>
    </row>
    <row r="110" spans="1:13" x14ac:dyDescent="0.25">
      <c r="A110" s="2" t="s">
        <v>118</v>
      </c>
      <c r="B110" s="10">
        <f t="shared" si="3"/>
        <v>8</v>
      </c>
      <c r="C110" s="10">
        <f t="shared" si="4"/>
        <v>2005</v>
      </c>
      <c r="D110" s="10"/>
      <c r="E110" s="2">
        <f t="shared" si="5"/>
        <v>38567</v>
      </c>
      <c r="F110" s="7">
        <v>721921952000</v>
      </c>
      <c r="G110" s="7">
        <v>0</v>
      </c>
      <c r="H110" s="7">
        <v>19533382000</v>
      </c>
      <c r="I110" s="7">
        <v>0</v>
      </c>
      <c r="J110" s="7"/>
      <c r="K110" s="7">
        <v>437373764000</v>
      </c>
      <c r="L110" s="7">
        <v>265014806000</v>
      </c>
      <c r="M110" s="7">
        <v>0</v>
      </c>
    </row>
    <row r="111" spans="1:13" x14ac:dyDescent="0.25">
      <c r="A111" s="2" t="s">
        <v>119</v>
      </c>
      <c r="B111" s="10">
        <f t="shared" si="3"/>
        <v>8</v>
      </c>
      <c r="C111" s="10">
        <f t="shared" si="4"/>
        <v>2005</v>
      </c>
      <c r="D111" s="10"/>
      <c r="E111" s="2">
        <f t="shared" si="5"/>
        <v>38574</v>
      </c>
      <c r="F111" s="7">
        <v>721921952000</v>
      </c>
      <c r="G111" s="7">
        <v>0</v>
      </c>
      <c r="H111" s="7">
        <v>19533382000</v>
      </c>
      <c r="I111" s="7">
        <v>0</v>
      </c>
      <c r="J111" s="7"/>
      <c r="K111" s="7">
        <v>437373764000</v>
      </c>
      <c r="L111" s="7">
        <v>265014806000</v>
      </c>
      <c r="M111" s="7">
        <v>0</v>
      </c>
    </row>
    <row r="112" spans="1:13" x14ac:dyDescent="0.25">
      <c r="A112" s="2" t="s">
        <v>120</v>
      </c>
      <c r="B112" s="10">
        <f t="shared" si="3"/>
        <v>8</v>
      </c>
      <c r="C112" s="10">
        <f t="shared" si="4"/>
        <v>2005</v>
      </c>
      <c r="D112" s="10"/>
      <c r="E112" s="2">
        <f t="shared" si="5"/>
        <v>38581</v>
      </c>
      <c r="F112" s="7">
        <v>724555952000</v>
      </c>
      <c r="G112" s="7">
        <v>0</v>
      </c>
      <c r="H112" s="7">
        <v>19533382000</v>
      </c>
      <c r="I112" s="7">
        <v>0</v>
      </c>
      <c r="J112" s="7"/>
      <c r="K112" s="7">
        <v>438763764000</v>
      </c>
      <c r="L112" s="7">
        <v>266258806000</v>
      </c>
      <c r="M112" s="7">
        <v>0</v>
      </c>
    </row>
    <row r="113" spans="1:13" x14ac:dyDescent="0.25">
      <c r="A113" s="2" t="s">
        <v>121</v>
      </c>
      <c r="B113" s="10">
        <f t="shared" si="3"/>
        <v>8</v>
      </c>
      <c r="C113" s="10">
        <f t="shared" si="4"/>
        <v>2005</v>
      </c>
      <c r="D113" s="10"/>
      <c r="E113" s="2">
        <f t="shared" si="5"/>
        <v>38588</v>
      </c>
      <c r="F113" s="7">
        <v>726792952000</v>
      </c>
      <c r="G113" s="7">
        <v>0</v>
      </c>
      <c r="H113" s="7">
        <v>19533382000</v>
      </c>
      <c r="I113" s="7">
        <v>0</v>
      </c>
      <c r="J113" s="7"/>
      <c r="K113" s="7">
        <v>439751764000</v>
      </c>
      <c r="L113" s="7">
        <v>267507806000</v>
      </c>
      <c r="M113" s="7">
        <v>0</v>
      </c>
    </row>
    <row r="114" spans="1:13" x14ac:dyDescent="0.25">
      <c r="A114" s="2" t="s">
        <v>122</v>
      </c>
      <c r="B114" s="10">
        <f t="shared" si="3"/>
        <v>8</v>
      </c>
      <c r="C114" s="10">
        <f t="shared" si="4"/>
        <v>2005</v>
      </c>
      <c r="D114" s="10"/>
      <c r="E114" s="2">
        <f t="shared" si="5"/>
        <v>38595</v>
      </c>
      <c r="F114" s="7">
        <v>727591552000</v>
      </c>
      <c r="G114" s="7">
        <v>0</v>
      </c>
      <c r="H114" s="7">
        <v>19533382000</v>
      </c>
      <c r="I114" s="7">
        <v>0</v>
      </c>
      <c r="J114" s="7"/>
      <c r="K114" s="7">
        <v>440292364000</v>
      </c>
      <c r="L114" s="7">
        <v>267765806000</v>
      </c>
      <c r="M114" s="7">
        <v>0</v>
      </c>
    </row>
    <row r="115" spans="1:13" x14ac:dyDescent="0.25">
      <c r="A115" s="2" t="s">
        <v>123</v>
      </c>
      <c r="B115" s="10">
        <f t="shared" si="3"/>
        <v>9</v>
      </c>
      <c r="C115" s="10">
        <f t="shared" si="4"/>
        <v>2005</v>
      </c>
      <c r="D115" s="10"/>
      <c r="E115" s="2">
        <f t="shared" si="5"/>
        <v>38602</v>
      </c>
      <c r="F115" s="7">
        <v>727605352000</v>
      </c>
      <c r="G115" s="7">
        <v>0</v>
      </c>
      <c r="H115" s="7">
        <v>19533382000</v>
      </c>
      <c r="I115" s="7">
        <v>0</v>
      </c>
      <c r="J115" s="7"/>
      <c r="K115" s="7">
        <v>440292364000</v>
      </c>
      <c r="L115" s="7">
        <v>267779606000</v>
      </c>
      <c r="M115" s="7">
        <v>0</v>
      </c>
    </row>
    <row r="116" spans="1:13" x14ac:dyDescent="0.25">
      <c r="A116" s="2" t="s">
        <v>124</v>
      </c>
      <c r="B116" s="10">
        <f t="shared" si="3"/>
        <v>9</v>
      </c>
      <c r="C116" s="10">
        <f t="shared" si="4"/>
        <v>2005</v>
      </c>
      <c r="D116" s="10"/>
      <c r="E116" s="2">
        <f t="shared" si="5"/>
        <v>38609</v>
      </c>
      <c r="F116" s="7">
        <v>730403152000</v>
      </c>
      <c r="G116" s="7">
        <v>0</v>
      </c>
      <c r="H116" s="7">
        <v>19983382000</v>
      </c>
      <c r="I116" s="7">
        <v>0</v>
      </c>
      <c r="J116" s="7"/>
      <c r="K116" s="7">
        <v>442593364000</v>
      </c>
      <c r="L116" s="7">
        <v>267826406000</v>
      </c>
      <c r="M116" s="7">
        <v>0</v>
      </c>
    </row>
    <row r="117" spans="1:13" x14ac:dyDescent="0.25">
      <c r="A117" s="2" t="s">
        <v>125</v>
      </c>
      <c r="B117" s="10">
        <f t="shared" si="3"/>
        <v>9</v>
      </c>
      <c r="C117" s="10">
        <f t="shared" si="4"/>
        <v>2005</v>
      </c>
      <c r="D117" s="10"/>
      <c r="E117" s="2">
        <f t="shared" si="5"/>
        <v>38616</v>
      </c>
      <c r="F117" s="7">
        <v>730498752000</v>
      </c>
      <c r="G117" s="7">
        <v>0</v>
      </c>
      <c r="H117" s="7">
        <v>19983382000</v>
      </c>
      <c r="I117" s="7">
        <v>0</v>
      </c>
      <c r="J117" s="7"/>
      <c r="K117" s="7">
        <v>442593364000</v>
      </c>
      <c r="L117" s="7">
        <v>267922006000</v>
      </c>
      <c r="M117" s="7">
        <v>0</v>
      </c>
    </row>
    <row r="118" spans="1:13" x14ac:dyDescent="0.25">
      <c r="A118" s="2" t="s">
        <v>126</v>
      </c>
      <c r="B118" s="10">
        <f t="shared" si="3"/>
        <v>9</v>
      </c>
      <c r="C118" s="10">
        <f t="shared" si="4"/>
        <v>2005</v>
      </c>
      <c r="D118" s="10"/>
      <c r="E118" s="2">
        <f t="shared" si="5"/>
        <v>38623</v>
      </c>
      <c r="F118" s="7">
        <v>733168152000</v>
      </c>
      <c r="G118" s="7">
        <v>0</v>
      </c>
      <c r="H118" s="7">
        <v>19983382000</v>
      </c>
      <c r="I118" s="7">
        <v>0</v>
      </c>
      <c r="J118" s="7"/>
      <c r="K118" s="7">
        <v>443697364000</v>
      </c>
      <c r="L118" s="7">
        <v>269487406000</v>
      </c>
      <c r="M118" s="7">
        <v>0</v>
      </c>
    </row>
    <row r="119" spans="1:13" x14ac:dyDescent="0.25">
      <c r="A119" s="2" t="s">
        <v>127</v>
      </c>
      <c r="B119" s="10">
        <f t="shared" si="3"/>
        <v>10</v>
      </c>
      <c r="C119" s="10">
        <f t="shared" si="4"/>
        <v>2005</v>
      </c>
      <c r="D119" s="10"/>
      <c r="E119" s="2">
        <f t="shared" si="5"/>
        <v>38630</v>
      </c>
      <c r="F119" s="7">
        <v>734652252000</v>
      </c>
      <c r="G119" s="7">
        <v>0</v>
      </c>
      <c r="H119" s="7">
        <v>19983382000</v>
      </c>
      <c r="I119" s="7">
        <v>0</v>
      </c>
      <c r="J119" s="7"/>
      <c r="K119" s="7">
        <v>444890364000</v>
      </c>
      <c r="L119" s="7">
        <v>269778506000</v>
      </c>
      <c r="M119" s="7">
        <v>0</v>
      </c>
    </row>
    <row r="120" spans="1:13" x14ac:dyDescent="0.25">
      <c r="A120" s="2" t="s">
        <v>128</v>
      </c>
      <c r="B120" s="10">
        <f t="shared" si="3"/>
        <v>10</v>
      </c>
      <c r="C120" s="10">
        <f t="shared" si="4"/>
        <v>2005</v>
      </c>
      <c r="D120" s="10"/>
      <c r="E120" s="2">
        <f t="shared" si="5"/>
        <v>38637</v>
      </c>
      <c r="F120" s="7">
        <v>734706052000</v>
      </c>
      <c r="G120" s="7">
        <v>0</v>
      </c>
      <c r="H120" s="7">
        <v>19983382000</v>
      </c>
      <c r="I120" s="7">
        <v>0</v>
      </c>
      <c r="J120" s="7"/>
      <c r="K120" s="7">
        <v>444890364000</v>
      </c>
      <c r="L120" s="7">
        <v>269832306000</v>
      </c>
      <c r="M120" s="7">
        <v>0</v>
      </c>
    </row>
    <row r="121" spans="1:13" x14ac:dyDescent="0.25">
      <c r="A121" s="2" t="s">
        <v>129</v>
      </c>
      <c r="B121" s="10">
        <f t="shared" si="3"/>
        <v>10</v>
      </c>
      <c r="C121" s="10">
        <f t="shared" si="4"/>
        <v>2005</v>
      </c>
      <c r="D121" s="10"/>
      <c r="E121" s="2">
        <f t="shared" si="5"/>
        <v>38644</v>
      </c>
      <c r="F121" s="7">
        <v>735022552000</v>
      </c>
      <c r="G121" s="7">
        <v>0</v>
      </c>
      <c r="H121" s="7">
        <v>19983382000</v>
      </c>
      <c r="I121" s="7">
        <v>0</v>
      </c>
      <c r="J121" s="7"/>
      <c r="K121" s="7">
        <v>444890364000</v>
      </c>
      <c r="L121" s="7">
        <v>270148806000</v>
      </c>
      <c r="M121" s="7">
        <v>0</v>
      </c>
    </row>
    <row r="122" spans="1:13" x14ac:dyDescent="0.25">
      <c r="A122" s="2" t="s">
        <v>130</v>
      </c>
      <c r="B122" s="10">
        <f t="shared" si="3"/>
        <v>10</v>
      </c>
      <c r="C122" s="10">
        <f t="shared" si="4"/>
        <v>2005</v>
      </c>
      <c r="D122" s="10"/>
      <c r="E122" s="2">
        <f t="shared" si="5"/>
        <v>38651</v>
      </c>
      <c r="F122" s="7">
        <v>736522552000</v>
      </c>
      <c r="G122" s="7">
        <v>0</v>
      </c>
      <c r="H122" s="7">
        <v>19983382000</v>
      </c>
      <c r="I122" s="7">
        <v>0</v>
      </c>
      <c r="J122" s="7"/>
      <c r="K122" s="7">
        <v>445890364000</v>
      </c>
      <c r="L122" s="7">
        <v>270648806000</v>
      </c>
      <c r="M122" s="7">
        <v>0</v>
      </c>
    </row>
    <row r="123" spans="1:13" x14ac:dyDescent="0.25">
      <c r="A123" s="2" t="s">
        <v>131</v>
      </c>
      <c r="B123" s="10">
        <f t="shared" si="3"/>
        <v>11</v>
      </c>
      <c r="C123" s="10">
        <f t="shared" si="4"/>
        <v>2005</v>
      </c>
      <c r="D123" s="10"/>
      <c r="E123" s="2">
        <f t="shared" si="5"/>
        <v>38658</v>
      </c>
      <c r="F123" s="7">
        <v>737556852000</v>
      </c>
      <c r="G123" s="7">
        <v>0</v>
      </c>
      <c r="H123" s="7">
        <v>19983382000</v>
      </c>
      <c r="I123" s="7">
        <v>0</v>
      </c>
      <c r="J123" s="7"/>
      <c r="K123" s="7">
        <v>446792364000</v>
      </c>
      <c r="L123" s="7">
        <v>270781106000</v>
      </c>
      <c r="M123" s="7">
        <v>0</v>
      </c>
    </row>
    <row r="124" spans="1:13" x14ac:dyDescent="0.25">
      <c r="A124" s="2" t="s">
        <v>132</v>
      </c>
      <c r="B124" s="10">
        <f t="shared" si="3"/>
        <v>11</v>
      </c>
      <c r="C124" s="10">
        <f t="shared" si="4"/>
        <v>2005</v>
      </c>
      <c r="D124" s="10"/>
      <c r="E124" s="2">
        <f t="shared" si="5"/>
        <v>38665</v>
      </c>
      <c r="F124" s="7">
        <v>738594152000</v>
      </c>
      <c r="G124" s="7">
        <v>0</v>
      </c>
      <c r="H124" s="7">
        <v>19983382000</v>
      </c>
      <c r="I124" s="7">
        <v>0</v>
      </c>
      <c r="J124" s="7"/>
      <c r="K124" s="7">
        <v>447592364000</v>
      </c>
      <c r="L124" s="7">
        <v>271018406000</v>
      </c>
      <c r="M124" s="7">
        <v>0</v>
      </c>
    </row>
    <row r="125" spans="1:13" x14ac:dyDescent="0.25">
      <c r="A125" s="2" t="s">
        <v>133</v>
      </c>
      <c r="B125" s="10">
        <f t="shared" si="3"/>
        <v>11</v>
      </c>
      <c r="C125" s="10">
        <f t="shared" si="4"/>
        <v>2005</v>
      </c>
      <c r="D125" s="10"/>
      <c r="E125" s="2">
        <f t="shared" si="5"/>
        <v>38672</v>
      </c>
      <c r="F125" s="7">
        <v>739690152000</v>
      </c>
      <c r="G125" s="7">
        <v>0</v>
      </c>
      <c r="H125" s="7">
        <v>19983382000</v>
      </c>
      <c r="I125" s="7">
        <v>0</v>
      </c>
      <c r="J125" s="7"/>
      <c r="K125" s="7">
        <v>448688364000</v>
      </c>
      <c r="L125" s="7">
        <v>271018406000</v>
      </c>
      <c r="M125" s="7">
        <v>0</v>
      </c>
    </row>
    <row r="126" spans="1:13" x14ac:dyDescent="0.25">
      <c r="A126" s="2" t="s">
        <v>134</v>
      </c>
      <c r="B126" s="10">
        <f t="shared" si="3"/>
        <v>11</v>
      </c>
      <c r="C126" s="10">
        <f t="shared" si="4"/>
        <v>2005</v>
      </c>
      <c r="D126" s="10"/>
      <c r="E126" s="2">
        <f t="shared" si="5"/>
        <v>38679</v>
      </c>
      <c r="F126" s="7">
        <v>741037652000</v>
      </c>
      <c r="G126" s="7">
        <v>0</v>
      </c>
      <c r="H126" s="7">
        <v>19983382000</v>
      </c>
      <c r="I126" s="7">
        <v>0</v>
      </c>
      <c r="J126" s="7"/>
      <c r="K126" s="7">
        <v>449783864000</v>
      </c>
      <c r="L126" s="7">
        <v>271270406000</v>
      </c>
      <c r="M126" s="7">
        <v>0</v>
      </c>
    </row>
    <row r="127" spans="1:13" x14ac:dyDescent="0.25">
      <c r="A127" s="2" t="s">
        <v>135</v>
      </c>
      <c r="B127" s="10">
        <f t="shared" si="3"/>
        <v>11</v>
      </c>
      <c r="C127" s="10">
        <f t="shared" si="4"/>
        <v>2005</v>
      </c>
      <c r="D127" s="10"/>
      <c r="E127" s="2">
        <f t="shared" si="5"/>
        <v>38686</v>
      </c>
      <c r="F127" s="7">
        <v>740848599000</v>
      </c>
      <c r="G127" s="7">
        <v>0</v>
      </c>
      <c r="H127" s="7">
        <v>19983382000</v>
      </c>
      <c r="I127" s="7">
        <v>0</v>
      </c>
      <c r="J127" s="7"/>
      <c r="K127" s="7">
        <v>449594811000</v>
      </c>
      <c r="L127" s="7">
        <v>271270406000</v>
      </c>
      <c r="M127" s="7">
        <v>0</v>
      </c>
    </row>
    <row r="128" spans="1:13" x14ac:dyDescent="0.25">
      <c r="A128" s="2" t="s">
        <v>136</v>
      </c>
      <c r="B128" s="10">
        <f t="shared" si="3"/>
        <v>12</v>
      </c>
      <c r="C128" s="10">
        <f t="shared" si="4"/>
        <v>2005</v>
      </c>
      <c r="D128" s="10"/>
      <c r="E128" s="2">
        <f t="shared" si="5"/>
        <v>38693</v>
      </c>
      <c r="F128" s="7">
        <v>740848599000</v>
      </c>
      <c r="G128" s="7">
        <v>0</v>
      </c>
      <c r="H128" s="7">
        <v>19983382000</v>
      </c>
      <c r="I128" s="7">
        <v>0</v>
      </c>
      <c r="J128" s="7"/>
      <c r="K128" s="7">
        <v>449594811000</v>
      </c>
      <c r="L128" s="7">
        <v>271270406000</v>
      </c>
      <c r="M128" s="7">
        <v>0</v>
      </c>
    </row>
    <row r="129" spans="1:13" x14ac:dyDescent="0.25">
      <c r="A129" s="2" t="s">
        <v>137</v>
      </c>
      <c r="B129" s="10">
        <f t="shared" si="3"/>
        <v>12</v>
      </c>
      <c r="C129" s="10">
        <f t="shared" si="4"/>
        <v>2005</v>
      </c>
      <c r="D129" s="10"/>
      <c r="E129" s="2">
        <f t="shared" si="5"/>
        <v>38700</v>
      </c>
      <c r="F129" s="7">
        <v>740848599000</v>
      </c>
      <c r="G129" s="7">
        <v>0</v>
      </c>
      <c r="H129" s="7">
        <v>19983382000</v>
      </c>
      <c r="I129" s="7">
        <v>0</v>
      </c>
      <c r="J129" s="7"/>
      <c r="K129" s="7">
        <v>449594811000</v>
      </c>
      <c r="L129" s="7">
        <v>271270406000</v>
      </c>
      <c r="M129" s="7">
        <v>0</v>
      </c>
    </row>
    <row r="130" spans="1:13" x14ac:dyDescent="0.25">
      <c r="A130" s="2" t="s">
        <v>138</v>
      </c>
      <c r="B130" s="10">
        <f t="shared" si="3"/>
        <v>12</v>
      </c>
      <c r="C130" s="10">
        <f t="shared" si="4"/>
        <v>2005</v>
      </c>
      <c r="D130" s="10"/>
      <c r="E130" s="2">
        <f t="shared" si="5"/>
        <v>38707</v>
      </c>
      <c r="F130" s="7">
        <v>740848599000</v>
      </c>
      <c r="G130" s="7">
        <v>0</v>
      </c>
      <c r="H130" s="7">
        <v>19983382000</v>
      </c>
      <c r="I130" s="7">
        <v>0</v>
      </c>
      <c r="J130" s="7"/>
      <c r="K130" s="7">
        <v>449594811000</v>
      </c>
      <c r="L130" s="7">
        <v>271270406000</v>
      </c>
      <c r="M130" s="7">
        <v>0</v>
      </c>
    </row>
    <row r="131" spans="1:13" x14ac:dyDescent="0.25">
      <c r="A131" s="2" t="s">
        <v>139</v>
      </c>
      <c r="B131" s="10">
        <f t="shared" ref="B131:B194" si="6">MONTH(A131)</f>
        <v>12</v>
      </c>
      <c r="C131" s="10">
        <f t="shared" ref="C131:C194" si="7">YEAR(A131)</f>
        <v>2005</v>
      </c>
      <c r="D131" s="10"/>
      <c r="E131" s="2">
        <f t="shared" ref="E131:E194" si="8">DATEVALUE(A131)</f>
        <v>38714</v>
      </c>
      <c r="F131" s="7">
        <v>740848599000</v>
      </c>
      <c r="G131" s="7">
        <v>0</v>
      </c>
      <c r="H131" s="7">
        <v>19983382000</v>
      </c>
      <c r="I131" s="7">
        <v>0</v>
      </c>
      <c r="J131" s="7"/>
      <c r="K131" s="7">
        <v>449594811000</v>
      </c>
      <c r="L131" s="7">
        <v>271270406000</v>
      </c>
      <c r="M131" s="7">
        <v>0</v>
      </c>
    </row>
    <row r="132" spans="1:13" x14ac:dyDescent="0.25">
      <c r="A132" s="2" t="s">
        <v>140</v>
      </c>
      <c r="B132" s="10">
        <f t="shared" si="6"/>
        <v>1</v>
      </c>
      <c r="C132" s="10">
        <f t="shared" si="7"/>
        <v>2006</v>
      </c>
      <c r="D132" s="10"/>
      <c r="E132" s="2">
        <f t="shared" si="8"/>
        <v>38721</v>
      </c>
      <c r="F132" s="7">
        <v>739527821000</v>
      </c>
      <c r="G132" s="7">
        <v>0</v>
      </c>
      <c r="H132" s="7">
        <v>19983382000</v>
      </c>
      <c r="I132" s="7">
        <v>0</v>
      </c>
      <c r="J132" s="7"/>
      <c r="K132" s="7">
        <v>448274033000</v>
      </c>
      <c r="L132" s="7">
        <v>271270406000</v>
      </c>
      <c r="M132" s="7">
        <v>0</v>
      </c>
    </row>
    <row r="133" spans="1:13" x14ac:dyDescent="0.25">
      <c r="A133" s="2" t="s">
        <v>141</v>
      </c>
      <c r="B133" s="10">
        <f t="shared" si="6"/>
        <v>1</v>
      </c>
      <c r="C133" s="10">
        <f t="shared" si="7"/>
        <v>2006</v>
      </c>
      <c r="D133" s="10"/>
      <c r="E133" s="2">
        <f t="shared" si="8"/>
        <v>38728</v>
      </c>
      <c r="F133" s="7">
        <v>741134021000</v>
      </c>
      <c r="G133" s="7">
        <v>0</v>
      </c>
      <c r="H133" s="7">
        <v>20431382000</v>
      </c>
      <c r="I133" s="7">
        <v>0</v>
      </c>
      <c r="J133" s="7"/>
      <c r="K133" s="7">
        <v>449118033000</v>
      </c>
      <c r="L133" s="7">
        <v>271584606000</v>
      </c>
      <c r="M133" s="7">
        <v>0</v>
      </c>
    </row>
    <row r="134" spans="1:13" x14ac:dyDescent="0.25">
      <c r="A134" s="2" t="s">
        <v>142</v>
      </c>
      <c r="B134" s="10">
        <f t="shared" si="6"/>
        <v>1</v>
      </c>
      <c r="C134" s="10">
        <f t="shared" si="7"/>
        <v>2006</v>
      </c>
      <c r="D134" s="10"/>
      <c r="E134" s="2">
        <f t="shared" si="8"/>
        <v>38735</v>
      </c>
      <c r="F134" s="7">
        <v>742383021000</v>
      </c>
      <c r="G134" s="7">
        <v>0</v>
      </c>
      <c r="H134" s="7">
        <v>20431382000</v>
      </c>
      <c r="I134" s="7">
        <v>0</v>
      </c>
      <c r="J134" s="7"/>
      <c r="K134" s="7">
        <v>449118033000</v>
      </c>
      <c r="L134" s="7">
        <v>272833606000</v>
      </c>
      <c r="M134" s="7">
        <v>0</v>
      </c>
    </row>
    <row r="135" spans="1:13" x14ac:dyDescent="0.25">
      <c r="A135" s="2" t="s">
        <v>143</v>
      </c>
      <c r="B135" s="10">
        <f t="shared" si="6"/>
        <v>1</v>
      </c>
      <c r="C135" s="10">
        <f t="shared" si="7"/>
        <v>2006</v>
      </c>
      <c r="D135" s="10"/>
      <c r="E135" s="2">
        <f t="shared" si="8"/>
        <v>38742</v>
      </c>
      <c r="F135" s="7">
        <v>743330021000</v>
      </c>
      <c r="G135" s="7">
        <v>0</v>
      </c>
      <c r="H135" s="7">
        <v>20431382000</v>
      </c>
      <c r="I135" s="7">
        <v>0</v>
      </c>
      <c r="J135" s="7"/>
      <c r="K135" s="7">
        <v>450065033000</v>
      </c>
      <c r="L135" s="7">
        <v>272833606000</v>
      </c>
      <c r="M135" s="7">
        <v>0</v>
      </c>
    </row>
    <row r="136" spans="1:13" x14ac:dyDescent="0.25">
      <c r="A136" s="2" t="s">
        <v>144</v>
      </c>
      <c r="B136" s="10">
        <f t="shared" si="6"/>
        <v>2</v>
      </c>
      <c r="C136" s="10">
        <f t="shared" si="7"/>
        <v>2006</v>
      </c>
      <c r="D136" s="10"/>
      <c r="E136" s="2">
        <f t="shared" si="8"/>
        <v>38749</v>
      </c>
      <c r="F136" s="7">
        <v>745630421000</v>
      </c>
      <c r="G136" s="7">
        <v>0</v>
      </c>
      <c r="H136" s="7">
        <v>22196087000</v>
      </c>
      <c r="I136" s="7">
        <v>0</v>
      </c>
      <c r="J136" s="7"/>
      <c r="K136" s="7">
        <v>450580328000</v>
      </c>
      <c r="L136" s="7">
        <v>272854006000</v>
      </c>
      <c r="M136" s="7">
        <v>0</v>
      </c>
    </row>
    <row r="137" spans="1:13" x14ac:dyDescent="0.25">
      <c r="A137" s="2" t="s">
        <v>145</v>
      </c>
      <c r="B137" s="10">
        <f t="shared" si="6"/>
        <v>2</v>
      </c>
      <c r="C137" s="10">
        <f t="shared" si="7"/>
        <v>2006</v>
      </c>
      <c r="D137" s="10"/>
      <c r="E137" s="2">
        <f t="shared" si="8"/>
        <v>38756</v>
      </c>
      <c r="F137" s="7">
        <v>745643921000</v>
      </c>
      <c r="G137" s="7">
        <v>0</v>
      </c>
      <c r="H137" s="7">
        <v>22196087000</v>
      </c>
      <c r="I137" s="7">
        <v>0</v>
      </c>
      <c r="J137" s="7"/>
      <c r="K137" s="7">
        <v>450580328000</v>
      </c>
      <c r="L137" s="7">
        <v>272867506000</v>
      </c>
      <c r="M137" s="7">
        <v>0</v>
      </c>
    </row>
    <row r="138" spans="1:13" x14ac:dyDescent="0.25">
      <c r="A138" s="2" t="s">
        <v>146</v>
      </c>
      <c r="B138" s="10">
        <f t="shared" si="6"/>
        <v>2</v>
      </c>
      <c r="C138" s="10">
        <f t="shared" si="7"/>
        <v>2006</v>
      </c>
      <c r="D138" s="10"/>
      <c r="E138" s="2">
        <f t="shared" si="8"/>
        <v>38763</v>
      </c>
      <c r="F138" s="7">
        <v>748168221000</v>
      </c>
      <c r="G138" s="7">
        <v>0</v>
      </c>
      <c r="H138" s="7">
        <v>22196087000</v>
      </c>
      <c r="I138" s="7">
        <v>0</v>
      </c>
      <c r="J138" s="7"/>
      <c r="K138" s="7">
        <v>451830328000</v>
      </c>
      <c r="L138" s="7">
        <v>274141806000</v>
      </c>
      <c r="M138" s="7">
        <v>0</v>
      </c>
    </row>
    <row r="139" spans="1:13" x14ac:dyDescent="0.25">
      <c r="A139" s="2" t="s">
        <v>147</v>
      </c>
      <c r="B139" s="10">
        <f t="shared" si="6"/>
        <v>2</v>
      </c>
      <c r="C139" s="10">
        <f t="shared" si="7"/>
        <v>2006</v>
      </c>
      <c r="D139" s="10"/>
      <c r="E139" s="2">
        <f t="shared" si="8"/>
        <v>38770</v>
      </c>
      <c r="F139" s="7">
        <v>749416221000</v>
      </c>
      <c r="G139" s="7">
        <v>0</v>
      </c>
      <c r="H139" s="7">
        <v>22196087000</v>
      </c>
      <c r="I139" s="7">
        <v>0</v>
      </c>
      <c r="J139" s="7"/>
      <c r="K139" s="7">
        <v>453078328000</v>
      </c>
      <c r="L139" s="7">
        <v>274141806000</v>
      </c>
      <c r="M139" s="7">
        <v>0</v>
      </c>
    </row>
    <row r="140" spans="1:13" x14ac:dyDescent="0.25">
      <c r="A140" s="2" t="s">
        <v>148</v>
      </c>
      <c r="B140" s="10">
        <f t="shared" si="6"/>
        <v>3</v>
      </c>
      <c r="C140" s="10">
        <f t="shared" si="7"/>
        <v>2006</v>
      </c>
      <c r="D140" s="10"/>
      <c r="E140" s="2">
        <f t="shared" si="8"/>
        <v>38777</v>
      </c>
      <c r="F140" s="7">
        <v>751565221000</v>
      </c>
      <c r="G140" s="7">
        <v>0</v>
      </c>
      <c r="H140" s="7">
        <v>22196087000</v>
      </c>
      <c r="I140" s="7">
        <v>0</v>
      </c>
      <c r="J140" s="7"/>
      <c r="K140" s="7">
        <v>455227328000</v>
      </c>
      <c r="L140" s="7">
        <v>274141806000</v>
      </c>
      <c r="M140" s="7">
        <v>0</v>
      </c>
    </row>
    <row r="141" spans="1:13" x14ac:dyDescent="0.25">
      <c r="A141" s="2" t="s">
        <v>149</v>
      </c>
      <c r="B141" s="10">
        <f t="shared" si="6"/>
        <v>3</v>
      </c>
      <c r="C141" s="10">
        <f t="shared" si="7"/>
        <v>2006</v>
      </c>
      <c r="D141" s="10"/>
      <c r="E141" s="2">
        <f t="shared" si="8"/>
        <v>38784</v>
      </c>
      <c r="F141" s="7">
        <v>752415221000</v>
      </c>
      <c r="G141" s="7">
        <v>0</v>
      </c>
      <c r="H141" s="7">
        <v>22196087000</v>
      </c>
      <c r="I141" s="7">
        <v>0</v>
      </c>
      <c r="J141" s="7"/>
      <c r="K141" s="7">
        <v>456077328000</v>
      </c>
      <c r="L141" s="7">
        <v>274141806000</v>
      </c>
      <c r="M141" s="7">
        <v>0</v>
      </c>
    </row>
    <row r="142" spans="1:13" x14ac:dyDescent="0.25">
      <c r="A142" s="2" t="s">
        <v>150</v>
      </c>
      <c r="B142" s="10">
        <f t="shared" si="6"/>
        <v>3</v>
      </c>
      <c r="C142" s="10">
        <f t="shared" si="7"/>
        <v>2006</v>
      </c>
      <c r="D142" s="10"/>
      <c r="E142" s="2">
        <f t="shared" si="8"/>
        <v>38791</v>
      </c>
      <c r="F142" s="7">
        <v>753965221000</v>
      </c>
      <c r="G142" s="7">
        <v>0</v>
      </c>
      <c r="H142" s="7">
        <v>22646087000</v>
      </c>
      <c r="I142" s="7">
        <v>0</v>
      </c>
      <c r="J142" s="7"/>
      <c r="K142" s="7">
        <v>457177328000</v>
      </c>
      <c r="L142" s="7">
        <v>274141806000</v>
      </c>
      <c r="M142" s="7">
        <v>0</v>
      </c>
    </row>
    <row r="143" spans="1:13" x14ac:dyDescent="0.25">
      <c r="A143" s="2" t="s">
        <v>151</v>
      </c>
      <c r="B143" s="10">
        <f t="shared" si="6"/>
        <v>3</v>
      </c>
      <c r="C143" s="10">
        <f t="shared" si="7"/>
        <v>2006</v>
      </c>
      <c r="D143" s="10"/>
      <c r="E143" s="2">
        <f t="shared" si="8"/>
        <v>38798</v>
      </c>
      <c r="F143" s="7">
        <v>753965221000</v>
      </c>
      <c r="G143" s="7">
        <v>0</v>
      </c>
      <c r="H143" s="7">
        <v>22646087000</v>
      </c>
      <c r="I143" s="7">
        <v>0</v>
      </c>
      <c r="J143" s="7"/>
      <c r="K143" s="7">
        <v>457177328000</v>
      </c>
      <c r="L143" s="7">
        <v>274141806000</v>
      </c>
      <c r="M143" s="7">
        <v>0</v>
      </c>
    </row>
    <row r="144" spans="1:13" x14ac:dyDescent="0.25">
      <c r="A144" s="2" t="s">
        <v>152</v>
      </c>
      <c r="B144" s="10">
        <f t="shared" si="6"/>
        <v>3</v>
      </c>
      <c r="C144" s="10">
        <f t="shared" si="7"/>
        <v>2006</v>
      </c>
      <c r="D144" s="10"/>
      <c r="E144" s="2">
        <f t="shared" si="8"/>
        <v>38805</v>
      </c>
      <c r="F144" s="7">
        <v>755193221000</v>
      </c>
      <c r="G144" s="7">
        <v>0</v>
      </c>
      <c r="H144" s="7">
        <v>22646087000</v>
      </c>
      <c r="I144" s="7">
        <v>0</v>
      </c>
      <c r="J144" s="7"/>
      <c r="K144" s="7">
        <v>457177328000</v>
      </c>
      <c r="L144" s="7">
        <v>275369806000</v>
      </c>
      <c r="M144" s="7">
        <v>0</v>
      </c>
    </row>
    <row r="145" spans="1:13" x14ac:dyDescent="0.25">
      <c r="A145" s="2" t="s">
        <v>153</v>
      </c>
      <c r="B145" s="10">
        <f t="shared" si="6"/>
        <v>4</v>
      </c>
      <c r="C145" s="10">
        <f t="shared" si="7"/>
        <v>2006</v>
      </c>
      <c r="D145" s="10"/>
      <c r="E145" s="2">
        <f t="shared" si="8"/>
        <v>38812</v>
      </c>
      <c r="F145" s="7">
        <v>755193221000</v>
      </c>
      <c r="G145" s="7">
        <v>0</v>
      </c>
      <c r="H145" s="7">
        <v>22646087000</v>
      </c>
      <c r="I145" s="7">
        <v>0</v>
      </c>
      <c r="J145" s="7"/>
      <c r="K145" s="7">
        <v>457177328000</v>
      </c>
      <c r="L145" s="7">
        <v>275369806000</v>
      </c>
      <c r="M145" s="7">
        <v>0</v>
      </c>
    </row>
    <row r="146" spans="1:13" x14ac:dyDescent="0.25">
      <c r="A146" s="2" t="s">
        <v>154</v>
      </c>
      <c r="B146" s="10">
        <f t="shared" si="6"/>
        <v>4</v>
      </c>
      <c r="C146" s="10">
        <f t="shared" si="7"/>
        <v>2006</v>
      </c>
      <c r="D146" s="10"/>
      <c r="E146" s="2">
        <f t="shared" si="8"/>
        <v>38819</v>
      </c>
      <c r="F146" s="7">
        <v>755193221000</v>
      </c>
      <c r="G146" s="7">
        <v>0</v>
      </c>
      <c r="H146" s="7">
        <v>22646087000</v>
      </c>
      <c r="I146" s="7">
        <v>0</v>
      </c>
      <c r="J146" s="7"/>
      <c r="K146" s="7">
        <v>457177328000</v>
      </c>
      <c r="L146" s="7">
        <v>275369806000</v>
      </c>
      <c r="M146" s="7">
        <v>0</v>
      </c>
    </row>
    <row r="147" spans="1:13" x14ac:dyDescent="0.25">
      <c r="A147" s="2" t="s">
        <v>155</v>
      </c>
      <c r="B147" s="10">
        <f t="shared" si="6"/>
        <v>4</v>
      </c>
      <c r="C147" s="10">
        <f t="shared" si="7"/>
        <v>2006</v>
      </c>
      <c r="D147" s="10"/>
      <c r="E147" s="2">
        <f t="shared" si="8"/>
        <v>38826</v>
      </c>
      <c r="F147" s="7">
        <v>755193221000</v>
      </c>
      <c r="G147" s="7">
        <v>0</v>
      </c>
      <c r="H147" s="7">
        <v>22646087000</v>
      </c>
      <c r="I147" s="7">
        <v>0</v>
      </c>
      <c r="J147" s="7"/>
      <c r="K147" s="7">
        <v>457177328000</v>
      </c>
      <c r="L147" s="7">
        <v>275369806000</v>
      </c>
      <c r="M147" s="7">
        <v>0</v>
      </c>
    </row>
    <row r="148" spans="1:13" x14ac:dyDescent="0.25">
      <c r="A148" s="2" t="s">
        <v>156</v>
      </c>
      <c r="B148" s="10">
        <f t="shared" si="6"/>
        <v>4</v>
      </c>
      <c r="C148" s="10">
        <f t="shared" si="7"/>
        <v>2006</v>
      </c>
      <c r="D148" s="10"/>
      <c r="E148" s="2">
        <f t="shared" si="8"/>
        <v>38833</v>
      </c>
      <c r="F148" s="7">
        <v>756289221000</v>
      </c>
      <c r="G148" s="7">
        <v>0</v>
      </c>
      <c r="H148" s="7">
        <v>22646087000</v>
      </c>
      <c r="I148" s="7">
        <v>0</v>
      </c>
      <c r="J148" s="7"/>
      <c r="K148" s="7">
        <v>458273328000</v>
      </c>
      <c r="L148" s="7">
        <v>275369806000</v>
      </c>
      <c r="M148" s="7">
        <v>0</v>
      </c>
    </row>
    <row r="149" spans="1:13" x14ac:dyDescent="0.25">
      <c r="A149" s="2" t="s">
        <v>157</v>
      </c>
      <c r="B149" s="10">
        <f t="shared" si="6"/>
        <v>5</v>
      </c>
      <c r="C149" s="10">
        <f t="shared" si="7"/>
        <v>2006</v>
      </c>
      <c r="D149" s="10"/>
      <c r="E149" s="2">
        <f t="shared" si="8"/>
        <v>38840</v>
      </c>
      <c r="F149" s="7">
        <v>756289221000</v>
      </c>
      <c r="G149" s="7">
        <v>0</v>
      </c>
      <c r="H149" s="7">
        <v>22646087000</v>
      </c>
      <c r="I149" s="7">
        <v>0</v>
      </c>
      <c r="J149" s="7"/>
      <c r="K149" s="7">
        <v>458273328000</v>
      </c>
      <c r="L149" s="7">
        <v>275369806000</v>
      </c>
      <c r="M149" s="7">
        <v>0</v>
      </c>
    </row>
    <row r="150" spans="1:13" x14ac:dyDescent="0.25">
      <c r="A150" s="2" t="s">
        <v>158</v>
      </c>
      <c r="B150" s="10">
        <f t="shared" si="6"/>
        <v>5</v>
      </c>
      <c r="C150" s="10">
        <f t="shared" si="7"/>
        <v>2006</v>
      </c>
      <c r="D150" s="10"/>
      <c r="E150" s="2">
        <f t="shared" si="8"/>
        <v>38847</v>
      </c>
      <c r="F150" s="7">
        <v>756289221000</v>
      </c>
      <c r="G150" s="7">
        <v>0</v>
      </c>
      <c r="H150" s="7">
        <v>22646087000</v>
      </c>
      <c r="I150" s="7">
        <v>0</v>
      </c>
      <c r="J150" s="7"/>
      <c r="K150" s="7">
        <v>458273328000</v>
      </c>
      <c r="L150" s="7">
        <v>275369806000</v>
      </c>
      <c r="M150" s="7">
        <v>0</v>
      </c>
    </row>
    <row r="151" spans="1:13" x14ac:dyDescent="0.25">
      <c r="A151" s="2" t="s">
        <v>159</v>
      </c>
      <c r="B151" s="10">
        <f t="shared" si="6"/>
        <v>5</v>
      </c>
      <c r="C151" s="10">
        <f t="shared" si="7"/>
        <v>2006</v>
      </c>
      <c r="D151" s="10"/>
      <c r="E151" s="2">
        <f t="shared" si="8"/>
        <v>38854</v>
      </c>
      <c r="F151" s="7">
        <v>756170446000</v>
      </c>
      <c r="G151" s="7">
        <v>0</v>
      </c>
      <c r="H151" s="7">
        <v>22646087000</v>
      </c>
      <c r="I151" s="7">
        <v>0</v>
      </c>
      <c r="J151" s="7"/>
      <c r="K151" s="7">
        <v>458154553000</v>
      </c>
      <c r="L151" s="7">
        <v>275369806000</v>
      </c>
      <c r="M151" s="7">
        <v>0</v>
      </c>
    </row>
    <row r="152" spans="1:13" x14ac:dyDescent="0.25">
      <c r="A152" s="2" t="s">
        <v>160</v>
      </c>
      <c r="B152" s="10">
        <f t="shared" si="6"/>
        <v>5</v>
      </c>
      <c r="C152" s="10">
        <f t="shared" si="7"/>
        <v>2006</v>
      </c>
      <c r="D152" s="10"/>
      <c r="E152" s="2">
        <f t="shared" si="8"/>
        <v>38861</v>
      </c>
      <c r="F152" s="7">
        <v>758865446000</v>
      </c>
      <c r="G152" s="7">
        <v>0</v>
      </c>
      <c r="H152" s="7">
        <v>22646087000</v>
      </c>
      <c r="I152" s="7">
        <v>0</v>
      </c>
      <c r="J152" s="7"/>
      <c r="K152" s="7">
        <v>460849553000</v>
      </c>
      <c r="L152" s="7">
        <v>275369806000</v>
      </c>
      <c r="M152" s="7">
        <v>0</v>
      </c>
    </row>
    <row r="153" spans="1:13" x14ac:dyDescent="0.25">
      <c r="A153" s="2" t="s">
        <v>161</v>
      </c>
      <c r="B153" s="10">
        <f t="shared" si="6"/>
        <v>5</v>
      </c>
      <c r="C153" s="10">
        <f t="shared" si="7"/>
        <v>2006</v>
      </c>
      <c r="D153" s="10"/>
      <c r="E153" s="2">
        <f t="shared" si="8"/>
        <v>38868</v>
      </c>
      <c r="F153" s="7">
        <v>758865446000</v>
      </c>
      <c r="G153" s="7">
        <v>0</v>
      </c>
      <c r="H153" s="7">
        <v>22646087000</v>
      </c>
      <c r="I153" s="7">
        <v>0</v>
      </c>
      <c r="J153" s="7"/>
      <c r="K153" s="7">
        <v>460849553000</v>
      </c>
      <c r="L153" s="7">
        <v>275369806000</v>
      </c>
      <c r="M153" s="7">
        <v>0</v>
      </c>
    </row>
    <row r="154" spans="1:13" x14ac:dyDescent="0.25">
      <c r="A154" s="2" t="s">
        <v>162</v>
      </c>
      <c r="B154" s="10">
        <f t="shared" si="6"/>
        <v>6</v>
      </c>
      <c r="C154" s="10">
        <f t="shared" si="7"/>
        <v>2006</v>
      </c>
      <c r="D154" s="10"/>
      <c r="E154" s="2">
        <f t="shared" si="8"/>
        <v>38875</v>
      </c>
      <c r="F154" s="7">
        <v>761279446000</v>
      </c>
      <c r="G154" s="7">
        <v>0</v>
      </c>
      <c r="H154" s="7">
        <v>22646087000</v>
      </c>
      <c r="I154" s="7">
        <v>0</v>
      </c>
      <c r="J154" s="7"/>
      <c r="K154" s="7">
        <v>463263553000</v>
      </c>
      <c r="L154" s="7">
        <v>275369806000</v>
      </c>
      <c r="M154" s="7">
        <v>0</v>
      </c>
    </row>
    <row r="155" spans="1:13" x14ac:dyDescent="0.25">
      <c r="A155" s="2" t="s">
        <v>163</v>
      </c>
      <c r="B155" s="10">
        <f t="shared" si="6"/>
        <v>6</v>
      </c>
      <c r="C155" s="10">
        <f t="shared" si="7"/>
        <v>2006</v>
      </c>
      <c r="D155" s="10"/>
      <c r="E155" s="2">
        <f t="shared" si="8"/>
        <v>38882</v>
      </c>
      <c r="F155" s="7">
        <v>762595446000</v>
      </c>
      <c r="G155" s="7">
        <v>0</v>
      </c>
      <c r="H155" s="7">
        <v>22646087000</v>
      </c>
      <c r="I155" s="7">
        <v>0</v>
      </c>
      <c r="J155" s="7"/>
      <c r="K155" s="7">
        <v>464579553000</v>
      </c>
      <c r="L155" s="7">
        <v>275369806000</v>
      </c>
      <c r="M155" s="7">
        <v>0</v>
      </c>
    </row>
    <row r="156" spans="1:13" x14ac:dyDescent="0.25">
      <c r="A156" s="2" t="s">
        <v>164</v>
      </c>
      <c r="B156" s="10">
        <f t="shared" si="6"/>
        <v>6</v>
      </c>
      <c r="C156" s="10">
        <f t="shared" si="7"/>
        <v>2006</v>
      </c>
      <c r="D156" s="10"/>
      <c r="E156" s="2">
        <f t="shared" si="8"/>
        <v>38889</v>
      </c>
      <c r="F156" s="7">
        <v>762595446000</v>
      </c>
      <c r="G156" s="7">
        <v>0</v>
      </c>
      <c r="H156" s="7">
        <v>22646087000</v>
      </c>
      <c r="I156" s="7">
        <v>0</v>
      </c>
      <c r="J156" s="7"/>
      <c r="K156" s="7">
        <v>464579553000</v>
      </c>
      <c r="L156" s="7">
        <v>275369806000</v>
      </c>
      <c r="M156" s="7">
        <v>0</v>
      </c>
    </row>
    <row r="157" spans="1:13" x14ac:dyDescent="0.25">
      <c r="A157" s="2" t="s">
        <v>165</v>
      </c>
      <c r="B157" s="10">
        <f t="shared" si="6"/>
        <v>6</v>
      </c>
      <c r="C157" s="10">
        <f t="shared" si="7"/>
        <v>2006</v>
      </c>
      <c r="D157" s="10"/>
      <c r="E157" s="2">
        <f t="shared" si="8"/>
        <v>38896</v>
      </c>
      <c r="F157" s="7">
        <v>762595446000</v>
      </c>
      <c r="G157" s="7">
        <v>0</v>
      </c>
      <c r="H157" s="7">
        <v>22646087000</v>
      </c>
      <c r="I157" s="7">
        <v>0</v>
      </c>
      <c r="J157" s="7"/>
      <c r="K157" s="7">
        <v>464579553000</v>
      </c>
      <c r="L157" s="7">
        <v>275369806000</v>
      </c>
      <c r="M157" s="7">
        <v>0</v>
      </c>
    </row>
    <row r="158" spans="1:13" x14ac:dyDescent="0.25">
      <c r="A158" s="2" t="s">
        <v>166</v>
      </c>
      <c r="B158" s="10">
        <f t="shared" si="6"/>
        <v>7</v>
      </c>
      <c r="C158" s="10">
        <f t="shared" si="7"/>
        <v>2006</v>
      </c>
      <c r="D158" s="10"/>
      <c r="E158" s="2">
        <f t="shared" si="8"/>
        <v>38903</v>
      </c>
      <c r="F158" s="7">
        <v>762595446000</v>
      </c>
      <c r="G158" s="7">
        <v>0</v>
      </c>
      <c r="H158" s="7">
        <v>22646087000</v>
      </c>
      <c r="I158" s="7">
        <v>0</v>
      </c>
      <c r="J158" s="7"/>
      <c r="K158" s="7">
        <v>464579553000</v>
      </c>
      <c r="L158" s="7">
        <v>275369806000</v>
      </c>
      <c r="M158" s="7">
        <v>0</v>
      </c>
    </row>
    <row r="159" spans="1:13" x14ac:dyDescent="0.25">
      <c r="A159" s="2" t="s">
        <v>167</v>
      </c>
      <c r="B159" s="10">
        <f t="shared" si="6"/>
        <v>7</v>
      </c>
      <c r="C159" s="10">
        <f t="shared" si="7"/>
        <v>2006</v>
      </c>
      <c r="D159" s="10"/>
      <c r="E159" s="2">
        <f t="shared" si="8"/>
        <v>38910</v>
      </c>
      <c r="F159" s="7">
        <v>762595446000</v>
      </c>
      <c r="G159" s="7">
        <v>0</v>
      </c>
      <c r="H159" s="7">
        <v>22646087000</v>
      </c>
      <c r="I159" s="7">
        <v>0</v>
      </c>
      <c r="J159" s="7"/>
      <c r="K159" s="7">
        <v>464579553000</v>
      </c>
      <c r="L159" s="7">
        <v>275369806000</v>
      </c>
      <c r="M159" s="7">
        <v>0</v>
      </c>
    </row>
    <row r="160" spans="1:13" x14ac:dyDescent="0.25">
      <c r="A160" s="2" t="s">
        <v>168</v>
      </c>
      <c r="B160" s="10">
        <f t="shared" si="6"/>
        <v>7</v>
      </c>
      <c r="C160" s="10">
        <f t="shared" si="7"/>
        <v>2006</v>
      </c>
      <c r="D160" s="10"/>
      <c r="E160" s="2">
        <f t="shared" si="8"/>
        <v>38917</v>
      </c>
      <c r="F160" s="7">
        <v>760862929000</v>
      </c>
      <c r="G160" s="7">
        <v>0</v>
      </c>
      <c r="H160" s="7">
        <v>24783322000</v>
      </c>
      <c r="I160" s="7">
        <v>0</v>
      </c>
      <c r="J160" s="7"/>
      <c r="K160" s="7">
        <v>459060801000</v>
      </c>
      <c r="L160" s="7">
        <v>277018806000</v>
      </c>
      <c r="M160" s="7">
        <v>0</v>
      </c>
    </row>
    <row r="161" spans="1:13" x14ac:dyDescent="0.25">
      <c r="A161" s="2" t="s">
        <v>169</v>
      </c>
      <c r="B161" s="10">
        <f t="shared" si="6"/>
        <v>7</v>
      </c>
      <c r="C161" s="10">
        <f t="shared" si="7"/>
        <v>2006</v>
      </c>
      <c r="D161" s="10"/>
      <c r="E161" s="2">
        <f t="shared" si="8"/>
        <v>38924</v>
      </c>
      <c r="F161" s="7">
        <v>760862929000</v>
      </c>
      <c r="G161" s="7">
        <v>0</v>
      </c>
      <c r="H161" s="7">
        <v>24783322000</v>
      </c>
      <c r="I161" s="7">
        <v>0</v>
      </c>
      <c r="J161" s="7"/>
      <c r="K161" s="7">
        <v>459060801000</v>
      </c>
      <c r="L161" s="7">
        <v>277018806000</v>
      </c>
      <c r="M161" s="7">
        <v>0</v>
      </c>
    </row>
    <row r="162" spans="1:13" x14ac:dyDescent="0.25">
      <c r="A162" s="2" t="s">
        <v>170</v>
      </c>
      <c r="B162" s="10">
        <f t="shared" si="6"/>
        <v>8</v>
      </c>
      <c r="C162" s="10">
        <f t="shared" si="7"/>
        <v>2006</v>
      </c>
      <c r="D162" s="10"/>
      <c r="E162" s="2">
        <f t="shared" si="8"/>
        <v>38931</v>
      </c>
      <c r="F162" s="7">
        <v>760862929000</v>
      </c>
      <c r="G162" s="7">
        <v>0</v>
      </c>
      <c r="H162" s="7">
        <v>26018610000</v>
      </c>
      <c r="I162" s="7">
        <v>0</v>
      </c>
      <c r="J162" s="7"/>
      <c r="K162" s="7">
        <v>457825513000</v>
      </c>
      <c r="L162" s="7">
        <v>277018806000</v>
      </c>
      <c r="M162" s="7">
        <v>0</v>
      </c>
    </row>
    <row r="163" spans="1:13" x14ac:dyDescent="0.25">
      <c r="A163" s="2" t="s">
        <v>171</v>
      </c>
      <c r="B163" s="10">
        <f t="shared" si="6"/>
        <v>8</v>
      </c>
      <c r="C163" s="10">
        <f t="shared" si="7"/>
        <v>2006</v>
      </c>
      <c r="D163" s="10"/>
      <c r="E163" s="2">
        <f t="shared" si="8"/>
        <v>38938</v>
      </c>
      <c r="F163" s="7">
        <v>760862929000</v>
      </c>
      <c r="G163" s="7">
        <v>0</v>
      </c>
      <c r="H163" s="7">
        <v>26018610000</v>
      </c>
      <c r="I163" s="7">
        <v>0</v>
      </c>
      <c r="J163" s="7"/>
      <c r="K163" s="7">
        <v>457825513000</v>
      </c>
      <c r="L163" s="7">
        <v>277018806000</v>
      </c>
      <c r="M163" s="7">
        <v>0</v>
      </c>
    </row>
    <row r="164" spans="1:13" x14ac:dyDescent="0.25">
      <c r="A164" s="2" t="s">
        <v>172</v>
      </c>
      <c r="B164" s="10">
        <f t="shared" si="6"/>
        <v>8</v>
      </c>
      <c r="C164" s="10">
        <f t="shared" si="7"/>
        <v>2006</v>
      </c>
      <c r="D164" s="10"/>
      <c r="E164" s="2">
        <f t="shared" si="8"/>
        <v>38945</v>
      </c>
      <c r="F164" s="7">
        <v>760862929000</v>
      </c>
      <c r="G164" s="7">
        <v>0</v>
      </c>
      <c r="H164" s="7">
        <v>26018610000</v>
      </c>
      <c r="I164" s="7">
        <v>0</v>
      </c>
      <c r="J164" s="7"/>
      <c r="K164" s="7">
        <v>457825513000</v>
      </c>
      <c r="L164" s="7">
        <v>277018806000</v>
      </c>
      <c r="M164" s="7">
        <v>0</v>
      </c>
    </row>
    <row r="165" spans="1:13" x14ac:dyDescent="0.25">
      <c r="A165" s="2" t="s">
        <v>173</v>
      </c>
      <c r="B165" s="10">
        <f t="shared" si="6"/>
        <v>8</v>
      </c>
      <c r="C165" s="10">
        <f t="shared" si="7"/>
        <v>2006</v>
      </c>
      <c r="D165" s="10"/>
      <c r="E165" s="2">
        <f t="shared" si="8"/>
        <v>38952</v>
      </c>
      <c r="F165" s="7">
        <v>760862929000</v>
      </c>
      <c r="G165" s="7">
        <v>0</v>
      </c>
      <c r="H165" s="7">
        <v>26018610000</v>
      </c>
      <c r="I165" s="7">
        <v>0</v>
      </c>
      <c r="J165" s="7"/>
      <c r="K165" s="7">
        <v>457825513000</v>
      </c>
      <c r="L165" s="7">
        <v>277018806000</v>
      </c>
      <c r="M165" s="7">
        <v>0</v>
      </c>
    </row>
    <row r="166" spans="1:13" x14ac:dyDescent="0.25">
      <c r="A166" s="2" t="s">
        <v>174</v>
      </c>
      <c r="B166" s="10">
        <f t="shared" si="6"/>
        <v>8</v>
      </c>
      <c r="C166" s="10">
        <f t="shared" si="7"/>
        <v>2006</v>
      </c>
      <c r="D166" s="10"/>
      <c r="E166" s="2">
        <f t="shared" si="8"/>
        <v>38959</v>
      </c>
      <c r="F166" s="7">
        <v>762731929000</v>
      </c>
      <c r="G166" s="7">
        <v>0</v>
      </c>
      <c r="H166" s="7">
        <v>26018610000</v>
      </c>
      <c r="I166" s="7">
        <v>0</v>
      </c>
      <c r="J166" s="7"/>
      <c r="K166" s="7">
        <v>459694513000</v>
      </c>
      <c r="L166" s="7">
        <v>277018806000</v>
      </c>
      <c r="M166" s="7">
        <v>0</v>
      </c>
    </row>
    <row r="167" spans="1:13" x14ac:dyDescent="0.25">
      <c r="A167" s="2" t="s">
        <v>175</v>
      </c>
      <c r="B167" s="10">
        <f t="shared" si="6"/>
        <v>9</v>
      </c>
      <c r="C167" s="10">
        <f t="shared" si="7"/>
        <v>2006</v>
      </c>
      <c r="D167" s="10"/>
      <c r="E167" s="2">
        <f t="shared" si="8"/>
        <v>38966</v>
      </c>
      <c r="F167" s="7">
        <v>762731929000</v>
      </c>
      <c r="G167" s="7">
        <v>0</v>
      </c>
      <c r="H167" s="7">
        <v>26018610000</v>
      </c>
      <c r="I167" s="7">
        <v>0</v>
      </c>
      <c r="J167" s="7"/>
      <c r="K167" s="7">
        <v>459694513000</v>
      </c>
      <c r="L167" s="7">
        <v>277018806000</v>
      </c>
      <c r="M167" s="7">
        <v>0</v>
      </c>
    </row>
    <row r="168" spans="1:13" x14ac:dyDescent="0.25">
      <c r="A168" s="2" t="s">
        <v>176</v>
      </c>
      <c r="B168" s="10">
        <f t="shared" si="6"/>
        <v>9</v>
      </c>
      <c r="C168" s="10">
        <f t="shared" si="7"/>
        <v>2006</v>
      </c>
      <c r="D168" s="10"/>
      <c r="E168" s="2">
        <f t="shared" si="8"/>
        <v>38973</v>
      </c>
      <c r="F168" s="7">
        <v>764827929000</v>
      </c>
      <c r="G168" s="7">
        <v>0</v>
      </c>
      <c r="H168" s="7">
        <v>26018610000</v>
      </c>
      <c r="I168" s="7">
        <v>0</v>
      </c>
      <c r="J168" s="7"/>
      <c r="K168" s="7">
        <v>461790513000</v>
      </c>
      <c r="L168" s="7">
        <v>277018806000</v>
      </c>
      <c r="M168" s="7">
        <v>0</v>
      </c>
    </row>
    <row r="169" spans="1:13" x14ac:dyDescent="0.25">
      <c r="A169" s="2" t="s">
        <v>177</v>
      </c>
      <c r="B169" s="10">
        <f t="shared" si="6"/>
        <v>9</v>
      </c>
      <c r="C169" s="10">
        <f t="shared" si="7"/>
        <v>2006</v>
      </c>
      <c r="D169" s="10"/>
      <c r="E169" s="2">
        <f t="shared" si="8"/>
        <v>38980</v>
      </c>
      <c r="F169" s="7">
        <v>764827929000</v>
      </c>
      <c r="G169" s="7">
        <v>0</v>
      </c>
      <c r="H169" s="7">
        <v>26018610000</v>
      </c>
      <c r="I169" s="7">
        <v>0</v>
      </c>
      <c r="J169" s="7"/>
      <c r="K169" s="7">
        <v>461790513000</v>
      </c>
      <c r="L169" s="7">
        <v>277018806000</v>
      </c>
      <c r="M169" s="7">
        <v>0</v>
      </c>
    </row>
    <row r="170" spans="1:13" x14ac:dyDescent="0.25">
      <c r="A170" s="2" t="s">
        <v>178</v>
      </c>
      <c r="B170" s="10">
        <f t="shared" si="6"/>
        <v>9</v>
      </c>
      <c r="C170" s="10">
        <f t="shared" si="7"/>
        <v>2006</v>
      </c>
      <c r="D170" s="10"/>
      <c r="E170" s="2">
        <f t="shared" si="8"/>
        <v>38987</v>
      </c>
      <c r="F170" s="7">
        <v>764827929000</v>
      </c>
      <c r="G170" s="7">
        <v>0</v>
      </c>
      <c r="H170" s="7">
        <v>26018610000</v>
      </c>
      <c r="I170" s="7">
        <v>0</v>
      </c>
      <c r="J170" s="7"/>
      <c r="K170" s="7">
        <v>461790513000</v>
      </c>
      <c r="L170" s="7">
        <v>277018806000</v>
      </c>
      <c r="M170" s="7">
        <v>0</v>
      </c>
    </row>
    <row r="171" spans="1:13" x14ac:dyDescent="0.25">
      <c r="A171" s="2" t="s">
        <v>179</v>
      </c>
      <c r="B171" s="10">
        <f t="shared" si="6"/>
        <v>10</v>
      </c>
      <c r="C171" s="10">
        <f t="shared" si="7"/>
        <v>2006</v>
      </c>
      <c r="D171" s="10"/>
      <c r="E171" s="2">
        <f t="shared" si="8"/>
        <v>38994</v>
      </c>
      <c r="F171" s="7">
        <v>764827929000</v>
      </c>
      <c r="G171" s="7">
        <v>0</v>
      </c>
      <c r="H171" s="7">
        <v>26018610000</v>
      </c>
      <c r="I171" s="7">
        <v>0</v>
      </c>
      <c r="J171" s="7"/>
      <c r="K171" s="7">
        <v>461790513000</v>
      </c>
      <c r="L171" s="7">
        <v>277018806000</v>
      </c>
      <c r="M171" s="7">
        <v>0</v>
      </c>
    </row>
    <row r="172" spans="1:13" x14ac:dyDescent="0.25">
      <c r="A172" s="2" t="s">
        <v>180</v>
      </c>
      <c r="B172" s="10">
        <f t="shared" si="6"/>
        <v>10</v>
      </c>
      <c r="C172" s="10">
        <f t="shared" si="7"/>
        <v>2006</v>
      </c>
      <c r="D172" s="10"/>
      <c r="E172" s="2">
        <f t="shared" si="8"/>
        <v>39001</v>
      </c>
      <c r="F172" s="7">
        <v>764827929000</v>
      </c>
      <c r="G172" s="7">
        <v>0</v>
      </c>
      <c r="H172" s="7">
        <v>26018610000</v>
      </c>
      <c r="I172" s="7">
        <v>0</v>
      </c>
      <c r="J172" s="7"/>
      <c r="K172" s="7">
        <v>461790513000</v>
      </c>
      <c r="L172" s="7">
        <v>277018806000</v>
      </c>
      <c r="M172" s="7">
        <v>0</v>
      </c>
    </row>
    <row r="173" spans="1:13" x14ac:dyDescent="0.25">
      <c r="A173" s="2" t="s">
        <v>181</v>
      </c>
      <c r="B173" s="10">
        <f t="shared" si="6"/>
        <v>10</v>
      </c>
      <c r="C173" s="10">
        <f t="shared" si="7"/>
        <v>2006</v>
      </c>
      <c r="D173" s="10"/>
      <c r="E173" s="2">
        <f t="shared" si="8"/>
        <v>39008</v>
      </c>
      <c r="F173" s="7">
        <v>762507494000</v>
      </c>
      <c r="G173" s="7">
        <v>0</v>
      </c>
      <c r="H173" s="7">
        <v>27430375000</v>
      </c>
      <c r="I173" s="7">
        <v>0</v>
      </c>
      <c r="J173" s="7"/>
      <c r="K173" s="7">
        <v>458058313000</v>
      </c>
      <c r="L173" s="7">
        <v>277018806000</v>
      </c>
      <c r="M173" s="7">
        <v>0</v>
      </c>
    </row>
    <row r="174" spans="1:13" x14ac:dyDescent="0.25">
      <c r="A174" s="2" t="s">
        <v>182</v>
      </c>
      <c r="B174" s="10">
        <f t="shared" si="6"/>
        <v>10</v>
      </c>
      <c r="C174" s="10">
        <f t="shared" si="7"/>
        <v>2006</v>
      </c>
      <c r="D174" s="10"/>
      <c r="E174" s="2">
        <f t="shared" si="8"/>
        <v>39015</v>
      </c>
      <c r="F174" s="7">
        <v>764264494000</v>
      </c>
      <c r="G174" s="7">
        <v>0</v>
      </c>
      <c r="H174" s="7">
        <v>27430375000</v>
      </c>
      <c r="I174" s="7">
        <v>0</v>
      </c>
      <c r="J174" s="7"/>
      <c r="K174" s="7">
        <v>459815313000</v>
      </c>
      <c r="L174" s="7">
        <v>277018806000</v>
      </c>
      <c r="M174" s="7">
        <v>0</v>
      </c>
    </row>
    <row r="175" spans="1:13" x14ac:dyDescent="0.25">
      <c r="A175" s="2" t="s">
        <v>183</v>
      </c>
      <c r="B175" s="10">
        <f t="shared" si="6"/>
        <v>11</v>
      </c>
      <c r="C175" s="10">
        <f t="shared" si="7"/>
        <v>2006</v>
      </c>
      <c r="D175" s="10"/>
      <c r="E175" s="2">
        <f t="shared" si="8"/>
        <v>39022</v>
      </c>
      <c r="F175" s="7">
        <v>765694494000</v>
      </c>
      <c r="G175" s="7">
        <v>0</v>
      </c>
      <c r="H175" s="7">
        <v>29610877000</v>
      </c>
      <c r="I175" s="7">
        <v>0</v>
      </c>
      <c r="J175" s="7"/>
      <c r="K175" s="7">
        <v>459064811000</v>
      </c>
      <c r="L175" s="7">
        <v>277018806000</v>
      </c>
      <c r="M175" s="7">
        <v>0</v>
      </c>
    </row>
    <row r="176" spans="1:13" x14ac:dyDescent="0.25">
      <c r="A176" s="2" t="s">
        <v>184</v>
      </c>
      <c r="B176" s="10">
        <f t="shared" si="6"/>
        <v>11</v>
      </c>
      <c r="C176" s="10">
        <f t="shared" si="7"/>
        <v>2006</v>
      </c>
      <c r="D176" s="10"/>
      <c r="E176" s="2">
        <f t="shared" si="8"/>
        <v>39029</v>
      </c>
      <c r="F176" s="7">
        <v>766188494000</v>
      </c>
      <c r="G176" s="7">
        <v>0</v>
      </c>
      <c r="H176" s="7">
        <v>30104877000</v>
      </c>
      <c r="I176" s="7">
        <v>0</v>
      </c>
      <c r="J176" s="7"/>
      <c r="K176" s="7">
        <v>459064811000</v>
      </c>
      <c r="L176" s="7">
        <v>277018806000</v>
      </c>
      <c r="M176" s="7">
        <v>0</v>
      </c>
    </row>
    <row r="177" spans="1:13" x14ac:dyDescent="0.25">
      <c r="A177" s="2" t="s">
        <v>185</v>
      </c>
      <c r="B177" s="10">
        <f t="shared" si="6"/>
        <v>11</v>
      </c>
      <c r="C177" s="10">
        <f t="shared" si="7"/>
        <v>2006</v>
      </c>
      <c r="D177" s="10"/>
      <c r="E177" s="2">
        <f t="shared" si="8"/>
        <v>39036</v>
      </c>
      <c r="F177" s="7">
        <v>765853618000</v>
      </c>
      <c r="G177" s="7">
        <v>0</v>
      </c>
      <c r="H177" s="7">
        <v>30104877000</v>
      </c>
      <c r="I177" s="7">
        <v>0</v>
      </c>
      <c r="J177" s="7"/>
      <c r="K177" s="7">
        <v>458729935000</v>
      </c>
      <c r="L177" s="7">
        <v>277018806000</v>
      </c>
      <c r="M177" s="7">
        <v>0</v>
      </c>
    </row>
    <row r="178" spans="1:13" x14ac:dyDescent="0.25">
      <c r="A178" s="2" t="s">
        <v>186</v>
      </c>
      <c r="B178" s="10">
        <f t="shared" si="6"/>
        <v>11</v>
      </c>
      <c r="C178" s="10">
        <f t="shared" si="7"/>
        <v>2006</v>
      </c>
      <c r="D178" s="10"/>
      <c r="E178" s="2">
        <f t="shared" si="8"/>
        <v>39043</v>
      </c>
      <c r="F178" s="7">
        <v>767721618000</v>
      </c>
      <c r="G178" s="7">
        <v>0</v>
      </c>
      <c r="H178" s="7">
        <v>30104877000</v>
      </c>
      <c r="I178" s="7">
        <v>0</v>
      </c>
      <c r="J178" s="7"/>
      <c r="K178" s="7">
        <v>460597935000</v>
      </c>
      <c r="L178" s="7">
        <v>277018806000</v>
      </c>
      <c r="M178" s="7">
        <v>0</v>
      </c>
    </row>
    <row r="179" spans="1:13" x14ac:dyDescent="0.25">
      <c r="A179" s="2" t="s">
        <v>187</v>
      </c>
      <c r="B179" s="10">
        <f t="shared" si="6"/>
        <v>11</v>
      </c>
      <c r="C179" s="10">
        <f t="shared" si="7"/>
        <v>2006</v>
      </c>
      <c r="D179" s="10"/>
      <c r="E179" s="2">
        <f t="shared" si="8"/>
        <v>39050</v>
      </c>
      <c r="F179" s="7">
        <v>768491618000</v>
      </c>
      <c r="G179" s="7">
        <v>0</v>
      </c>
      <c r="H179" s="7">
        <v>30104877000</v>
      </c>
      <c r="I179" s="7">
        <v>0</v>
      </c>
      <c r="J179" s="7"/>
      <c r="K179" s="7">
        <v>461367935000</v>
      </c>
      <c r="L179" s="7">
        <v>277018806000</v>
      </c>
      <c r="M179" s="7">
        <v>0</v>
      </c>
    </row>
    <row r="180" spans="1:13" x14ac:dyDescent="0.25">
      <c r="A180" s="2" t="s">
        <v>188</v>
      </c>
      <c r="B180" s="10">
        <f t="shared" si="6"/>
        <v>12</v>
      </c>
      <c r="C180" s="10">
        <f t="shared" si="7"/>
        <v>2006</v>
      </c>
      <c r="D180" s="10"/>
      <c r="E180" s="2">
        <f t="shared" si="8"/>
        <v>39057</v>
      </c>
      <c r="F180" s="7">
        <v>770138618000</v>
      </c>
      <c r="G180" s="7">
        <v>0</v>
      </c>
      <c r="H180" s="7">
        <v>30104877000</v>
      </c>
      <c r="I180" s="7">
        <v>0</v>
      </c>
      <c r="J180" s="7"/>
      <c r="K180" s="7">
        <v>463014935000</v>
      </c>
      <c r="L180" s="7">
        <v>277018806000</v>
      </c>
      <c r="M180" s="7">
        <v>0</v>
      </c>
    </row>
    <row r="181" spans="1:13" x14ac:dyDescent="0.25">
      <c r="A181" s="2" t="s">
        <v>189</v>
      </c>
      <c r="B181" s="10">
        <f t="shared" si="6"/>
        <v>12</v>
      </c>
      <c r="C181" s="10">
        <f t="shared" si="7"/>
        <v>2006</v>
      </c>
      <c r="D181" s="10"/>
      <c r="E181" s="2">
        <f t="shared" si="8"/>
        <v>39064</v>
      </c>
      <c r="F181" s="7">
        <v>771568618000</v>
      </c>
      <c r="G181" s="7">
        <v>0</v>
      </c>
      <c r="H181" s="7">
        <v>30104877000</v>
      </c>
      <c r="I181" s="7">
        <v>0</v>
      </c>
      <c r="J181" s="7"/>
      <c r="K181" s="7">
        <v>464444935000</v>
      </c>
      <c r="L181" s="7">
        <v>277018806000</v>
      </c>
      <c r="M181" s="7">
        <v>0</v>
      </c>
    </row>
    <row r="182" spans="1:13" x14ac:dyDescent="0.25">
      <c r="A182" s="2" t="s">
        <v>190</v>
      </c>
      <c r="B182" s="10">
        <f t="shared" si="6"/>
        <v>12</v>
      </c>
      <c r="C182" s="10">
        <f t="shared" si="7"/>
        <v>2006</v>
      </c>
      <c r="D182" s="10"/>
      <c r="E182" s="2">
        <f t="shared" si="8"/>
        <v>39071</v>
      </c>
      <c r="F182" s="7">
        <v>773645618000</v>
      </c>
      <c r="G182" s="7">
        <v>0</v>
      </c>
      <c r="H182" s="7">
        <v>30104877000</v>
      </c>
      <c r="I182" s="7">
        <v>0</v>
      </c>
      <c r="J182" s="7"/>
      <c r="K182" s="7">
        <v>466521935000</v>
      </c>
      <c r="L182" s="7">
        <v>277018806000</v>
      </c>
      <c r="M182" s="7">
        <v>0</v>
      </c>
    </row>
    <row r="183" spans="1:13" x14ac:dyDescent="0.25">
      <c r="A183" s="2" t="s">
        <v>191</v>
      </c>
      <c r="B183" s="10">
        <f t="shared" si="6"/>
        <v>12</v>
      </c>
      <c r="C183" s="10">
        <f t="shared" si="7"/>
        <v>2006</v>
      </c>
      <c r="D183" s="10"/>
      <c r="E183" s="2">
        <f t="shared" si="8"/>
        <v>39078</v>
      </c>
      <c r="F183" s="7">
        <v>774987618000</v>
      </c>
      <c r="G183" s="7">
        <v>0</v>
      </c>
      <c r="H183" s="7">
        <v>30104877000</v>
      </c>
      <c r="I183" s="7">
        <v>0</v>
      </c>
      <c r="J183" s="7"/>
      <c r="K183" s="7">
        <v>467863935000</v>
      </c>
      <c r="L183" s="7">
        <v>277018806000</v>
      </c>
      <c r="M183" s="7">
        <v>0</v>
      </c>
    </row>
    <row r="184" spans="1:13" x14ac:dyDescent="0.25">
      <c r="A184" s="2" t="s">
        <v>192</v>
      </c>
      <c r="B184" s="10">
        <f t="shared" si="6"/>
        <v>1</v>
      </c>
      <c r="C184" s="10">
        <f t="shared" si="7"/>
        <v>2007</v>
      </c>
      <c r="D184" s="10"/>
      <c r="E184" s="2">
        <f t="shared" si="8"/>
        <v>39085</v>
      </c>
      <c r="F184" s="7">
        <v>774987618000</v>
      </c>
      <c r="G184" s="7">
        <v>0</v>
      </c>
      <c r="H184" s="7">
        <v>30104877000</v>
      </c>
      <c r="I184" s="7">
        <v>0</v>
      </c>
      <c r="J184" s="7"/>
      <c r="K184" s="7">
        <v>467863935000</v>
      </c>
      <c r="L184" s="7">
        <v>277018806000</v>
      </c>
      <c r="M184" s="7">
        <v>0</v>
      </c>
    </row>
    <row r="185" spans="1:13" x14ac:dyDescent="0.25">
      <c r="A185" s="2" t="s">
        <v>193</v>
      </c>
      <c r="B185" s="10">
        <f t="shared" si="6"/>
        <v>1</v>
      </c>
      <c r="C185" s="10">
        <f t="shared" si="7"/>
        <v>2007</v>
      </c>
      <c r="D185" s="10"/>
      <c r="E185" s="2">
        <f t="shared" si="8"/>
        <v>39092</v>
      </c>
      <c r="F185" s="7">
        <v>774987618000</v>
      </c>
      <c r="G185" s="7">
        <v>0</v>
      </c>
      <c r="H185" s="7">
        <v>30104877000</v>
      </c>
      <c r="I185" s="7">
        <v>0</v>
      </c>
      <c r="J185" s="7"/>
      <c r="K185" s="7">
        <v>467863935000</v>
      </c>
      <c r="L185" s="7">
        <v>277018806000</v>
      </c>
      <c r="M185" s="7">
        <v>0</v>
      </c>
    </row>
    <row r="186" spans="1:13" x14ac:dyDescent="0.25">
      <c r="A186" s="2" t="s">
        <v>194</v>
      </c>
      <c r="B186" s="10">
        <f t="shared" si="6"/>
        <v>1</v>
      </c>
      <c r="C186" s="10">
        <f t="shared" si="7"/>
        <v>2007</v>
      </c>
      <c r="D186" s="10"/>
      <c r="E186" s="2">
        <f t="shared" si="8"/>
        <v>39099</v>
      </c>
      <c r="F186" s="7">
        <v>775469825000</v>
      </c>
      <c r="G186" s="7">
        <v>0</v>
      </c>
      <c r="H186" s="7">
        <v>30587084000</v>
      </c>
      <c r="I186" s="7">
        <v>0</v>
      </c>
      <c r="J186" s="7"/>
      <c r="K186" s="7">
        <v>467863935000</v>
      </c>
      <c r="L186" s="7">
        <v>277018806000</v>
      </c>
      <c r="M186" s="7">
        <v>0</v>
      </c>
    </row>
    <row r="187" spans="1:13" x14ac:dyDescent="0.25">
      <c r="A187" s="2" t="s">
        <v>195</v>
      </c>
      <c r="B187" s="10">
        <f t="shared" si="6"/>
        <v>1</v>
      </c>
      <c r="C187" s="10">
        <f t="shared" si="7"/>
        <v>2007</v>
      </c>
      <c r="D187" s="10"/>
      <c r="E187" s="2">
        <f t="shared" si="8"/>
        <v>39106</v>
      </c>
      <c r="F187" s="7">
        <v>775469825000</v>
      </c>
      <c r="G187" s="7">
        <v>0</v>
      </c>
      <c r="H187" s="7">
        <v>30587084000</v>
      </c>
      <c r="I187" s="7">
        <v>0</v>
      </c>
      <c r="J187" s="7"/>
      <c r="K187" s="7">
        <v>467863935000</v>
      </c>
      <c r="L187" s="7">
        <v>277018806000</v>
      </c>
      <c r="M187" s="7">
        <v>0</v>
      </c>
    </row>
    <row r="188" spans="1:13" x14ac:dyDescent="0.25">
      <c r="A188" s="2" t="s">
        <v>196</v>
      </c>
      <c r="B188" s="10">
        <f t="shared" si="6"/>
        <v>1</v>
      </c>
      <c r="C188" s="10">
        <f t="shared" si="7"/>
        <v>2007</v>
      </c>
      <c r="D188" s="10"/>
      <c r="E188" s="2">
        <f t="shared" si="8"/>
        <v>39113</v>
      </c>
      <c r="F188" s="7">
        <v>775469825000</v>
      </c>
      <c r="G188" s="7">
        <v>0</v>
      </c>
      <c r="H188" s="7">
        <v>31775539000</v>
      </c>
      <c r="I188" s="7">
        <v>0</v>
      </c>
      <c r="J188" s="7"/>
      <c r="K188" s="7">
        <v>466675480000</v>
      </c>
      <c r="L188" s="7">
        <v>277018806000</v>
      </c>
      <c r="M188" s="7">
        <v>0</v>
      </c>
    </row>
    <row r="189" spans="1:13" x14ac:dyDescent="0.25">
      <c r="A189" s="2" t="s">
        <v>197</v>
      </c>
      <c r="B189" s="10">
        <f t="shared" si="6"/>
        <v>2</v>
      </c>
      <c r="C189" s="10">
        <f t="shared" si="7"/>
        <v>2007</v>
      </c>
      <c r="D189" s="10"/>
      <c r="E189" s="2">
        <f t="shared" si="8"/>
        <v>39120</v>
      </c>
      <c r="F189" s="7">
        <v>775469825000</v>
      </c>
      <c r="G189" s="7">
        <v>0</v>
      </c>
      <c r="H189" s="7">
        <v>31775539000</v>
      </c>
      <c r="I189" s="7">
        <v>0</v>
      </c>
      <c r="J189" s="7"/>
      <c r="K189" s="7">
        <v>466675480000</v>
      </c>
      <c r="L189" s="7">
        <v>277018806000</v>
      </c>
      <c r="M189" s="7">
        <v>0</v>
      </c>
    </row>
    <row r="190" spans="1:13" x14ac:dyDescent="0.25">
      <c r="A190" s="2" t="s">
        <v>198</v>
      </c>
      <c r="B190" s="10">
        <f t="shared" si="6"/>
        <v>2</v>
      </c>
      <c r="C190" s="10">
        <f t="shared" si="7"/>
        <v>2007</v>
      </c>
      <c r="D190" s="10"/>
      <c r="E190" s="2">
        <f t="shared" si="8"/>
        <v>39127</v>
      </c>
      <c r="F190" s="7">
        <v>775469825000</v>
      </c>
      <c r="G190" s="7">
        <v>0</v>
      </c>
      <c r="H190" s="7">
        <v>31775539000</v>
      </c>
      <c r="I190" s="7">
        <v>0</v>
      </c>
      <c r="J190" s="7"/>
      <c r="K190" s="7">
        <v>466675480000</v>
      </c>
      <c r="L190" s="7">
        <v>277018806000</v>
      </c>
      <c r="M190" s="7">
        <v>0</v>
      </c>
    </row>
    <row r="191" spans="1:13" x14ac:dyDescent="0.25">
      <c r="A191" s="2" t="s">
        <v>199</v>
      </c>
      <c r="B191" s="10">
        <f t="shared" si="6"/>
        <v>2</v>
      </c>
      <c r="C191" s="10">
        <f t="shared" si="7"/>
        <v>2007</v>
      </c>
      <c r="D191" s="10"/>
      <c r="E191" s="2">
        <f t="shared" si="8"/>
        <v>39134</v>
      </c>
      <c r="F191" s="7">
        <v>775469825000</v>
      </c>
      <c r="G191" s="7">
        <v>0</v>
      </c>
      <c r="H191" s="7">
        <v>31775539000</v>
      </c>
      <c r="I191" s="7">
        <v>0</v>
      </c>
      <c r="J191" s="7"/>
      <c r="K191" s="7">
        <v>466675480000</v>
      </c>
      <c r="L191" s="7">
        <v>277018806000</v>
      </c>
      <c r="M191" s="7">
        <v>0</v>
      </c>
    </row>
    <row r="192" spans="1:13" x14ac:dyDescent="0.25">
      <c r="A192" s="2" t="s">
        <v>200</v>
      </c>
      <c r="B192" s="10">
        <f t="shared" si="6"/>
        <v>2</v>
      </c>
      <c r="C192" s="10">
        <f t="shared" si="7"/>
        <v>2007</v>
      </c>
      <c r="D192" s="10"/>
      <c r="E192" s="2">
        <f t="shared" si="8"/>
        <v>39141</v>
      </c>
      <c r="F192" s="7">
        <v>777347825000</v>
      </c>
      <c r="G192" s="7">
        <v>0</v>
      </c>
      <c r="H192" s="7">
        <v>31775539000</v>
      </c>
      <c r="I192" s="7">
        <v>0</v>
      </c>
      <c r="J192" s="7"/>
      <c r="K192" s="7">
        <v>468553480000</v>
      </c>
      <c r="L192" s="7">
        <v>277018806000</v>
      </c>
      <c r="M192" s="7">
        <v>0</v>
      </c>
    </row>
    <row r="193" spans="1:13" x14ac:dyDescent="0.25">
      <c r="A193" s="2" t="s">
        <v>201</v>
      </c>
      <c r="B193" s="10">
        <f t="shared" si="6"/>
        <v>3</v>
      </c>
      <c r="C193" s="10">
        <f t="shared" si="7"/>
        <v>2007</v>
      </c>
      <c r="D193" s="10"/>
      <c r="E193" s="2">
        <f t="shared" si="8"/>
        <v>39148</v>
      </c>
      <c r="F193" s="7">
        <v>777347825000</v>
      </c>
      <c r="G193" s="7">
        <v>0</v>
      </c>
      <c r="H193" s="7">
        <v>31775539000</v>
      </c>
      <c r="I193" s="7">
        <v>0</v>
      </c>
      <c r="J193" s="7"/>
      <c r="K193" s="7">
        <v>468553480000</v>
      </c>
      <c r="L193" s="7">
        <v>277018806000</v>
      </c>
      <c r="M193" s="7">
        <v>0</v>
      </c>
    </row>
    <row r="194" spans="1:13" x14ac:dyDescent="0.25">
      <c r="A194" s="2" t="s">
        <v>202</v>
      </c>
      <c r="B194" s="10">
        <f t="shared" si="6"/>
        <v>3</v>
      </c>
      <c r="C194" s="10">
        <f t="shared" si="7"/>
        <v>2007</v>
      </c>
      <c r="D194" s="10"/>
      <c r="E194" s="2">
        <f t="shared" si="8"/>
        <v>39155</v>
      </c>
      <c r="F194" s="7">
        <v>777347825000</v>
      </c>
      <c r="G194" s="7">
        <v>0</v>
      </c>
      <c r="H194" s="7">
        <v>31775539000</v>
      </c>
      <c r="I194" s="7">
        <v>0</v>
      </c>
      <c r="J194" s="7">
        <v>3494045899.8000002</v>
      </c>
      <c r="K194" s="7">
        <v>468553480000</v>
      </c>
      <c r="L194" s="7">
        <v>277018806000</v>
      </c>
      <c r="M194" s="7">
        <v>0</v>
      </c>
    </row>
    <row r="195" spans="1:13" x14ac:dyDescent="0.25">
      <c r="A195" s="2" t="s">
        <v>203</v>
      </c>
      <c r="B195" s="10">
        <f t="shared" ref="B195:B258" si="9">MONTH(A195)</f>
        <v>3</v>
      </c>
      <c r="C195" s="10">
        <f t="shared" ref="C195:C258" si="10">YEAR(A195)</f>
        <v>2007</v>
      </c>
      <c r="D195" s="10"/>
      <c r="E195" s="2">
        <f t="shared" ref="E195:E258" si="11">DATEVALUE(A195)</f>
        <v>39162</v>
      </c>
      <c r="F195" s="7">
        <v>777347825000</v>
      </c>
      <c r="G195" s="7">
        <v>0</v>
      </c>
      <c r="H195" s="7">
        <v>31775539000</v>
      </c>
      <c r="I195" s="7">
        <v>0</v>
      </c>
      <c r="J195" s="7">
        <v>3518337788.6100001</v>
      </c>
      <c r="K195" s="7">
        <v>468553480000</v>
      </c>
      <c r="L195" s="7">
        <v>277018806000</v>
      </c>
      <c r="M195" s="7">
        <v>0</v>
      </c>
    </row>
    <row r="196" spans="1:13" x14ac:dyDescent="0.25">
      <c r="A196" s="2" t="s">
        <v>204</v>
      </c>
      <c r="B196" s="10">
        <f t="shared" si="9"/>
        <v>3</v>
      </c>
      <c r="C196" s="10">
        <f t="shared" si="10"/>
        <v>2007</v>
      </c>
      <c r="D196" s="10"/>
      <c r="E196" s="2">
        <f t="shared" si="11"/>
        <v>39169</v>
      </c>
      <c r="F196" s="7">
        <v>777347825000</v>
      </c>
      <c r="G196" s="7">
        <v>0</v>
      </c>
      <c r="H196" s="7">
        <v>31775539000</v>
      </c>
      <c r="I196" s="7">
        <v>0</v>
      </c>
      <c r="J196" s="7">
        <v>3542620512.4000001</v>
      </c>
      <c r="K196" s="7">
        <v>468553480000</v>
      </c>
      <c r="L196" s="7">
        <v>277018806000</v>
      </c>
      <c r="M196" s="7">
        <v>0</v>
      </c>
    </row>
    <row r="197" spans="1:13" x14ac:dyDescent="0.25">
      <c r="A197" s="2" t="s">
        <v>205</v>
      </c>
      <c r="B197" s="10">
        <f t="shared" si="9"/>
        <v>4</v>
      </c>
      <c r="C197" s="10">
        <f t="shared" si="10"/>
        <v>2007</v>
      </c>
      <c r="D197" s="10"/>
      <c r="E197" s="2">
        <f t="shared" si="11"/>
        <v>39176</v>
      </c>
      <c r="F197" s="7">
        <v>777347825000</v>
      </c>
      <c r="G197" s="7">
        <v>0</v>
      </c>
      <c r="H197" s="7">
        <v>31775539000</v>
      </c>
      <c r="I197" s="7">
        <v>0</v>
      </c>
      <c r="J197" s="7">
        <v>3578189043.6199999</v>
      </c>
      <c r="K197" s="7">
        <v>468553480000</v>
      </c>
      <c r="L197" s="7">
        <v>277018806000</v>
      </c>
      <c r="M197" s="7">
        <v>0</v>
      </c>
    </row>
    <row r="198" spans="1:13" x14ac:dyDescent="0.25">
      <c r="A198" s="2" t="s">
        <v>206</v>
      </c>
      <c r="B198" s="10">
        <f t="shared" si="9"/>
        <v>4</v>
      </c>
      <c r="C198" s="10">
        <f t="shared" si="10"/>
        <v>2007</v>
      </c>
      <c r="D198" s="10"/>
      <c r="E198" s="2">
        <f t="shared" si="11"/>
        <v>39183</v>
      </c>
      <c r="F198" s="7">
        <v>779193825000</v>
      </c>
      <c r="G198" s="7">
        <v>0</v>
      </c>
      <c r="H198" s="7">
        <v>31775539000</v>
      </c>
      <c r="I198" s="7">
        <v>0</v>
      </c>
      <c r="J198" s="7">
        <v>3622372069.1700001</v>
      </c>
      <c r="K198" s="7">
        <v>470399480000</v>
      </c>
      <c r="L198" s="7">
        <v>277018806000</v>
      </c>
      <c r="M198" s="7">
        <v>0</v>
      </c>
    </row>
    <row r="199" spans="1:13" x14ac:dyDescent="0.25">
      <c r="A199" s="2" t="s">
        <v>207</v>
      </c>
      <c r="B199" s="10">
        <f t="shared" si="9"/>
        <v>4</v>
      </c>
      <c r="C199" s="10">
        <f t="shared" si="10"/>
        <v>2007</v>
      </c>
      <c r="D199" s="10"/>
      <c r="E199" s="2">
        <f t="shared" si="11"/>
        <v>39190</v>
      </c>
      <c r="F199" s="7">
        <v>779193825000</v>
      </c>
      <c r="G199" s="7">
        <v>0</v>
      </c>
      <c r="H199" s="7">
        <v>31775539000</v>
      </c>
      <c r="I199" s="7">
        <v>0</v>
      </c>
      <c r="J199" s="7">
        <v>3666463433.9499998</v>
      </c>
      <c r="K199" s="7">
        <v>470399480000</v>
      </c>
      <c r="L199" s="7">
        <v>277018806000</v>
      </c>
      <c r="M199" s="7">
        <v>0</v>
      </c>
    </row>
    <row r="200" spans="1:13" x14ac:dyDescent="0.25">
      <c r="A200" s="2" t="s">
        <v>208</v>
      </c>
      <c r="B200" s="10">
        <f t="shared" si="9"/>
        <v>4</v>
      </c>
      <c r="C200" s="10">
        <f t="shared" si="10"/>
        <v>2007</v>
      </c>
      <c r="D200" s="10"/>
      <c r="E200" s="2">
        <f t="shared" si="11"/>
        <v>39197</v>
      </c>
      <c r="F200" s="7">
        <v>783413825000</v>
      </c>
      <c r="G200" s="7">
        <v>0</v>
      </c>
      <c r="H200" s="7">
        <v>32335539000</v>
      </c>
      <c r="I200" s="7">
        <v>0</v>
      </c>
      <c r="J200" s="7">
        <v>3735641742.75</v>
      </c>
      <c r="K200" s="7">
        <v>474059480000</v>
      </c>
      <c r="L200" s="7">
        <v>277018806000</v>
      </c>
      <c r="M200" s="7">
        <v>0</v>
      </c>
    </row>
    <row r="201" spans="1:13" x14ac:dyDescent="0.25">
      <c r="A201" s="2" t="s">
        <v>209</v>
      </c>
      <c r="B201" s="10">
        <f t="shared" si="9"/>
        <v>5</v>
      </c>
      <c r="C201" s="10">
        <f t="shared" si="10"/>
        <v>2007</v>
      </c>
      <c r="D201" s="10"/>
      <c r="E201" s="2">
        <f t="shared" si="11"/>
        <v>39204</v>
      </c>
      <c r="F201" s="7">
        <v>783413825000</v>
      </c>
      <c r="G201" s="7">
        <v>0</v>
      </c>
      <c r="H201" s="7">
        <v>34458704000</v>
      </c>
      <c r="I201" s="7">
        <v>0</v>
      </c>
      <c r="J201" s="7">
        <v>3796224408.0100002</v>
      </c>
      <c r="K201" s="7">
        <v>471936315000</v>
      </c>
      <c r="L201" s="7">
        <v>277018806000</v>
      </c>
      <c r="M201" s="7">
        <v>0</v>
      </c>
    </row>
    <row r="202" spans="1:13" x14ac:dyDescent="0.25">
      <c r="A202" s="2" t="s">
        <v>210</v>
      </c>
      <c r="B202" s="10">
        <f t="shared" si="9"/>
        <v>5</v>
      </c>
      <c r="C202" s="10">
        <f t="shared" si="10"/>
        <v>2007</v>
      </c>
      <c r="D202" s="10"/>
      <c r="E202" s="2">
        <f t="shared" si="11"/>
        <v>39211</v>
      </c>
      <c r="F202" s="7">
        <v>786149825000</v>
      </c>
      <c r="G202" s="7">
        <v>0</v>
      </c>
      <c r="H202" s="7">
        <v>34458704000</v>
      </c>
      <c r="I202" s="7">
        <v>0</v>
      </c>
      <c r="J202" s="7">
        <v>3874780127.0900002</v>
      </c>
      <c r="K202" s="7">
        <v>474672315000</v>
      </c>
      <c r="L202" s="7">
        <v>277018806000</v>
      </c>
      <c r="M202" s="7">
        <v>0</v>
      </c>
    </row>
    <row r="203" spans="1:13" x14ac:dyDescent="0.25">
      <c r="A203" s="2" t="s">
        <v>211</v>
      </c>
      <c r="B203" s="10">
        <f t="shared" si="9"/>
        <v>5</v>
      </c>
      <c r="C203" s="10">
        <f t="shared" si="10"/>
        <v>2007</v>
      </c>
      <c r="D203" s="10"/>
      <c r="E203" s="2">
        <f t="shared" si="11"/>
        <v>39218</v>
      </c>
      <c r="F203" s="7">
        <v>786149825000</v>
      </c>
      <c r="G203" s="7">
        <v>0</v>
      </c>
      <c r="H203" s="7">
        <v>34458704000</v>
      </c>
      <c r="I203" s="7">
        <v>0</v>
      </c>
      <c r="J203" s="7">
        <v>3953429572.9200001</v>
      </c>
      <c r="K203" s="7">
        <v>474672315000</v>
      </c>
      <c r="L203" s="7">
        <v>277018806000</v>
      </c>
      <c r="M203" s="7">
        <v>0</v>
      </c>
    </row>
    <row r="204" spans="1:13" x14ac:dyDescent="0.25">
      <c r="A204" s="2" t="s">
        <v>212</v>
      </c>
      <c r="B204" s="10">
        <f t="shared" si="9"/>
        <v>5</v>
      </c>
      <c r="C204" s="10">
        <f t="shared" si="10"/>
        <v>2007</v>
      </c>
      <c r="D204" s="10"/>
      <c r="E204" s="2">
        <f t="shared" si="11"/>
        <v>39225</v>
      </c>
      <c r="F204" s="7">
        <v>786149825000</v>
      </c>
      <c r="G204" s="7">
        <v>0</v>
      </c>
      <c r="H204" s="7">
        <v>34458704000</v>
      </c>
      <c r="I204" s="7">
        <v>0</v>
      </c>
      <c r="J204" s="7">
        <v>4032006923.0799999</v>
      </c>
      <c r="K204" s="7">
        <v>474672315000</v>
      </c>
      <c r="L204" s="7">
        <v>277018806000</v>
      </c>
      <c r="M204" s="7">
        <v>0</v>
      </c>
    </row>
    <row r="205" spans="1:13" x14ac:dyDescent="0.25">
      <c r="A205" s="2" t="s">
        <v>213</v>
      </c>
      <c r="B205" s="10">
        <f t="shared" si="9"/>
        <v>5</v>
      </c>
      <c r="C205" s="10">
        <f t="shared" si="10"/>
        <v>2007</v>
      </c>
      <c r="D205" s="10"/>
      <c r="E205" s="2">
        <f t="shared" si="11"/>
        <v>39232</v>
      </c>
      <c r="F205" s="7">
        <v>786149825000</v>
      </c>
      <c r="G205" s="7">
        <v>0</v>
      </c>
      <c r="H205" s="7">
        <v>34458704000</v>
      </c>
      <c r="I205" s="7">
        <v>0</v>
      </c>
      <c r="J205" s="7">
        <v>4110639006.8000002</v>
      </c>
      <c r="K205" s="7">
        <v>474672315000</v>
      </c>
      <c r="L205" s="7">
        <v>277018806000</v>
      </c>
      <c r="M205" s="7">
        <v>0</v>
      </c>
    </row>
    <row r="206" spans="1:13" x14ac:dyDescent="0.25">
      <c r="A206" s="2" t="s">
        <v>214</v>
      </c>
      <c r="B206" s="10">
        <f t="shared" si="9"/>
        <v>6</v>
      </c>
      <c r="C206" s="10">
        <f t="shared" si="10"/>
        <v>2007</v>
      </c>
      <c r="D206" s="10"/>
      <c r="E206" s="2">
        <f t="shared" si="11"/>
        <v>39239</v>
      </c>
      <c r="F206" s="7">
        <v>786149825000</v>
      </c>
      <c r="G206" s="7">
        <v>0</v>
      </c>
      <c r="H206" s="7">
        <v>34458704000</v>
      </c>
      <c r="I206" s="7">
        <v>0</v>
      </c>
      <c r="J206" s="7">
        <v>4171947005.6999998</v>
      </c>
      <c r="K206" s="7">
        <v>474672315000</v>
      </c>
      <c r="L206" s="7">
        <v>277018806000</v>
      </c>
      <c r="M206" s="7">
        <v>0</v>
      </c>
    </row>
    <row r="207" spans="1:13" x14ac:dyDescent="0.25">
      <c r="A207" s="2" t="s">
        <v>215</v>
      </c>
      <c r="B207" s="10">
        <f t="shared" si="9"/>
        <v>6</v>
      </c>
      <c r="C207" s="10">
        <f t="shared" si="10"/>
        <v>2007</v>
      </c>
      <c r="D207" s="10"/>
      <c r="E207" s="2">
        <f t="shared" si="11"/>
        <v>39246</v>
      </c>
      <c r="F207" s="7">
        <v>786149825000</v>
      </c>
      <c r="G207" s="7">
        <v>0</v>
      </c>
      <c r="H207" s="7">
        <v>34458704000</v>
      </c>
      <c r="I207" s="7">
        <v>0</v>
      </c>
      <c r="J207" s="7">
        <v>4230516622.04</v>
      </c>
      <c r="K207" s="7">
        <v>474672315000</v>
      </c>
      <c r="L207" s="7">
        <v>277018806000</v>
      </c>
      <c r="M207" s="7">
        <v>0</v>
      </c>
    </row>
    <row r="208" spans="1:13" x14ac:dyDescent="0.25">
      <c r="A208" s="2" t="s">
        <v>216</v>
      </c>
      <c r="B208" s="10">
        <f t="shared" si="9"/>
        <v>6</v>
      </c>
      <c r="C208" s="10">
        <f t="shared" si="10"/>
        <v>2007</v>
      </c>
      <c r="D208" s="10"/>
      <c r="E208" s="2">
        <f t="shared" si="11"/>
        <v>39253</v>
      </c>
      <c r="F208" s="7">
        <v>786149825000</v>
      </c>
      <c r="G208" s="7">
        <v>0</v>
      </c>
      <c r="H208" s="7">
        <v>34458704000</v>
      </c>
      <c r="I208" s="7">
        <v>0</v>
      </c>
      <c r="J208" s="7">
        <v>4288972197.3600001</v>
      </c>
      <c r="K208" s="7">
        <v>474672315000</v>
      </c>
      <c r="L208" s="7">
        <v>277018806000</v>
      </c>
      <c r="M208" s="7">
        <v>0</v>
      </c>
    </row>
    <row r="209" spans="1:13" x14ac:dyDescent="0.25">
      <c r="A209" s="2" t="s">
        <v>217</v>
      </c>
      <c r="B209" s="10">
        <f t="shared" si="9"/>
        <v>6</v>
      </c>
      <c r="C209" s="10">
        <f t="shared" si="10"/>
        <v>2007</v>
      </c>
      <c r="D209" s="10"/>
      <c r="E209" s="2">
        <f t="shared" si="11"/>
        <v>39260</v>
      </c>
      <c r="F209" s="7">
        <v>786149825000</v>
      </c>
      <c r="G209" s="7">
        <v>0</v>
      </c>
      <c r="H209" s="7">
        <v>34458704000</v>
      </c>
      <c r="I209" s="7">
        <v>0</v>
      </c>
      <c r="J209" s="7">
        <v>4347449603.0600004</v>
      </c>
      <c r="K209" s="7">
        <v>474672315000</v>
      </c>
      <c r="L209" s="7">
        <v>277018806000</v>
      </c>
      <c r="M209" s="7">
        <v>0</v>
      </c>
    </row>
    <row r="210" spans="1:13" x14ac:dyDescent="0.25">
      <c r="A210" s="2" t="s">
        <v>218</v>
      </c>
      <c r="B210" s="10">
        <f t="shared" si="9"/>
        <v>7</v>
      </c>
      <c r="C210" s="10">
        <f t="shared" si="10"/>
        <v>2007</v>
      </c>
      <c r="D210" s="10"/>
      <c r="E210" s="2">
        <f t="shared" si="11"/>
        <v>39266</v>
      </c>
      <c r="F210" s="7">
        <v>786149825000</v>
      </c>
      <c r="G210" s="7">
        <v>0</v>
      </c>
      <c r="H210" s="7">
        <v>34458704000</v>
      </c>
      <c r="I210" s="7">
        <v>0</v>
      </c>
      <c r="J210" s="7">
        <v>4403127207.4700003</v>
      </c>
      <c r="K210" s="7">
        <v>474672315000</v>
      </c>
      <c r="L210" s="7">
        <v>277018806000</v>
      </c>
      <c r="M210" s="7">
        <v>0</v>
      </c>
    </row>
    <row r="211" spans="1:13" x14ac:dyDescent="0.25">
      <c r="A211" s="2" t="s">
        <v>219</v>
      </c>
      <c r="B211" s="10">
        <f t="shared" si="9"/>
        <v>7</v>
      </c>
      <c r="C211" s="10">
        <f t="shared" si="10"/>
        <v>2007</v>
      </c>
      <c r="D211" s="10"/>
      <c r="E211" s="2">
        <f t="shared" si="11"/>
        <v>39274</v>
      </c>
      <c r="F211" s="7">
        <v>786149825000</v>
      </c>
      <c r="G211" s="7">
        <v>0</v>
      </c>
      <c r="H211" s="7">
        <v>34458704000</v>
      </c>
      <c r="I211" s="7">
        <v>0</v>
      </c>
      <c r="J211" s="7">
        <v>4456667735.0500002</v>
      </c>
      <c r="K211" s="7">
        <v>474672315000</v>
      </c>
      <c r="L211" s="7">
        <v>277018806000</v>
      </c>
      <c r="M211" s="7">
        <v>0</v>
      </c>
    </row>
    <row r="212" spans="1:13" x14ac:dyDescent="0.25">
      <c r="A212" s="2" t="s">
        <v>220</v>
      </c>
      <c r="B212" s="10">
        <f t="shared" si="9"/>
        <v>7</v>
      </c>
      <c r="C212" s="10">
        <f t="shared" si="10"/>
        <v>2007</v>
      </c>
      <c r="D212" s="10"/>
      <c r="E212" s="2">
        <f t="shared" si="11"/>
        <v>39281</v>
      </c>
      <c r="F212" s="7">
        <v>786149825000</v>
      </c>
      <c r="G212" s="7">
        <v>0</v>
      </c>
      <c r="H212" s="7">
        <v>34458704000</v>
      </c>
      <c r="I212" s="7">
        <v>0</v>
      </c>
      <c r="J212" s="7">
        <v>4510254101.8900003</v>
      </c>
      <c r="K212" s="7">
        <v>474672315000</v>
      </c>
      <c r="L212" s="7">
        <v>277018806000</v>
      </c>
      <c r="M212" s="7">
        <v>0</v>
      </c>
    </row>
    <row r="213" spans="1:13" x14ac:dyDescent="0.25">
      <c r="A213" s="2" t="s">
        <v>221</v>
      </c>
      <c r="B213" s="10">
        <f t="shared" si="9"/>
        <v>7</v>
      </c>
      <c r="C213" s="10">
        <f t="shared" si="10"/>
        <v>2007</v>
      </c>
      <c r="D213" s="10"/>
      <c r="E213" s="2">
        <f t="shared" si="11"/>
        <v>39288</v>
      </c>
      <c r="F213" s="7">
        <v>786149825000</v>
      </c>
      <c r="G213" s="7">
        <v>0</v>
      </c>
      <c r="H213" s="7">
        <v>34458704000</v>
      </c>
      <c r="I213" s="7">
        <v>0</v>
      </c>
      <c r="J213" s="7">
        <v>4563858627.3599997</v>
      </c>
      <c r="K213" s="7">
        <v>474672315000</v>
      </c>
      <c r="L213" s="7">
        <v>277018806000</v>
      </c>
      <c r="M213" s="7">
        <v>0</v>
      </c>
    </row>
    <row r="214" spans="1:13" x14ac:dyDescent="0.25">
      <c r="A214" s="2" t="s">
        <v>222</v>
      </c>
      <c r="B214" s="10">
        <f t="shared" si="9"/>
        <v>8</v>
      </c>
      <c r="C214" s="10">
        <f t="shared" si="10"/>
        <v>2007</v>
      </c>
      <c r="D214" s="10"/>
      <c r="E214" s="2">
        <f t="shared" si="11"/>
        <v>39295</v>
      </c>
      <c r="F214" s="7">
        <v>786149825000</v>
      </c>
      <c r="G214" s="7">
        <v>0</v>
      </c>
      <c r="H214" s="7">
        <v>35752628000</v>
      </c>
      <c r="I214" s="7">
        <v>0</v>
      </c>
      <c r="J214" s="7">
        <v>4652660950.5100002</v>
      </c>
      <c r="K214" s="7">
        <v>473378391000</v>
      </c>
      <c r="L214" s="7">
        <v>277018806000</v>
      </c>
      <c r="M214" s="7">
        <v>0</v>
      </c>
    </row>
    <row r="215" spans="1:13" x14ac:dyDescent="0.25">
      <c r="A215" s="2" t="s">
        <v>223</v>
      </c>
      <c r="B215" s="10">
        <f t="shared" si="9"/>
        <v>8</v>
      </c>
      <c r="C215" s="10">
        <f t="shared" si="10"/>
        <v>2007</v>
      </c>
      <c r="D215" s="10"/>
      <c r="E215" s="2">
        <f t="shared" si="11"/>
        <v>39302</v>
      </c>
      <c r="F215" s="7">
        <v>786149825000</v>
      </c>
      <c r="G215" s="7">
        <v>0</v>
      </c>
      <c r="H215" s="7">
        <v>35752628000</v>
      </c>
      <c r="I215" s="7">
        <v>0</v>
      </c>
      <c r="J215" s="7">
        <v>4670362779.6800003</v>
      </c>
      <c r="K215" s="7">
        <v>473378391000</v>
      </c>
      <c r="L215" s="7">
        <v>277018806000</v>
      </c>
      <c r="M215" s="7">
        <v>0</v>
      </c>
    </row>
    <row r="216" spans="1:13" x14ac:dyDescent="0.25">
      <c r="A216" s="2" t="s">
        <v>224</v>
      </c>
      <c r="B216" s="10">
        <f t="shared" si="9"/>
        <v>8</v>
      </c>
      <c r="C216" s="10">
        <f t="shared" si="10"/>
        <v>2007</v>
      </c>
      <c r="D216" s="10"/>
      <c r="E216" s="2">
        <f t="shared" si="11"/>
        <v>39309</v>
      </c>
      <c r="F216" s="7">
        <v>784913483000</v>
      </c>
      <c r="G216" s="7">
        <v>0</v>
      </c>
      <c r="H216" s="7">
        <v>35752628000</v>
      </c>
      <c r="I216" s="7">
        <v>0</v>
      </c>
      <c r="J216" s="7">
        <v>4687923429.96</v>
      </c>
      <c r="K216" s="7">
        <v>472142049000</v>
      </c>
      <c r="L216" s="7">
        <v>277018806000</v>
      </c>
      <c r="M216" s="7">
        <v>0</v>
      </c>
    </row>
    <row r="217" spans="1:13" x14ac:dyDescent="0.25">
      <c r="A217" s="2" t="s">
        <v>225</v>
      </c>
      <c r="B217" s="10">
        <f t="shared" si="9"/>
        <v>8</v>
      </c>
      <c r="C217" s="10">
        <f t="shared" si="10"/>
        <v>2007</v>
      </c>
      <c r="D217" s="10"/>
      <c r="E217" s="2">
        <f t="shared" si="11"/>
        <v>39316</v>
      </c>
      <c r="F217" s="7">
        <v>784913483000</v>
      </c>
      <c r="G217" s="7">
        <v>0</v>
      </c>
      <c r="H217" s="7">
        <v>35752628000</v>
      </c>
      <c r="I217" s="7">
        <v>0</v>
      </c>
      <c r="J217" s="7">
        <v>4705646379.1300001</v>
      </c>
      <c r="K217" s="7">
        <v>472142049000</v>
      </c>
      <c r="L217" s="7">
        <v>277018806000</v>
      </c>
      <c r="M217" s="7">
        <v>0</v>
      </c>
    </row>
    <row r="218" spans="1:13" x14ac:dyDescent="0.25">
      <c r="A218" s="2" t="s">
        <v>226</v>
      </c>
      <c r="B218" s="10">
        <f t="shared" si="9"/>
        <v>8</v>
      </c>
      <c r="C218" s="10">
        <f t="shared" si="10"/>
        <v>2007</v>
      </c>
      <c r="D218" s="10"/>
      <c r="E218" s="2">
        <f t="shared" si="11"/>
        <v>39323</v>
      </c>
      <c r="F218" s="7">
        <v>779913483000</v>
      </c>
      <c r="G218" s="7">
        <v>0</v>
      </c>
      <c r="H218" s="7">
        <v>35752628000</v>
      </c>
      <c r="I218" s="7">
        <v>0</v>
      </c>
      <c r="J218" s="7">
        <v>4723304231.6999998</v>
      </c>
      <c r="K218" s="7">
        <v>472142049000</v>
      </c>
      <c r="L218" s="7">
        <v>272018806000</v>
      </c>
      <c r="M218" s="7">
        <v>0</v>
      </c>
    </row>
    <row r="219" spans="1:13" x14ac:dyDescent="0.25">
      <c r="A219" s="2" t="s">
        <v>227</v>
      </c>
      <c r="B219" s="10">
        <f t="shared" si="9"/>
        <v>9</v>
      </c>
      <c r="C219" s="10">
        <f t="shared" si="10"/>
        <v>2007</v>
      </c>
      <c r="D219" s="10"/>
      <c r="E219" s="2">
        <f t="shared" si="11"/>
        <v>39330</v>
      </c>
      <c r="F219" s="7">
        <v>774913483000</v>
      </c>
      <c r="G219" s="7">
        <v>0</v>
      </c>
      <c r="H219" s="7">
        <v>35752628000</v>
      </c>
      <c r="I219" s="7">
        <v>0</v>
      </c>
      <c r="J219" s="7">
        <v>4726742330.0500002</v>
      </c>
      <c r="K219" s="7">
        <v>472142049000</v>
      </c>
      <c r="L219" s="7">
        <v>267018806000</v>
      </c>
      <c r="M219" s="7">
        <v>0</v>
      </c>
    </row>
    <row r="220" spans="1:13" x14ac:dyDescent="0.25">
      <c r="A220" s="2" t="s">
        <v>228</v>
      </c>
      <c r="B220" s="10">
        <f t="shared" si="9"/>
        <v>9</v>
      </c>
      <c r="C220" s="10">
        <f t="shared" si="10"/>
        <v>2007</v>
      </c>
      <c r="D220" s="10"/>
      <c r="E220" s="2">
        <f t="shared" si="11"/>
        <v>39337</v>
      </c>
      <c r="F220" s="7">
        <v>774913483000</v>
      </c>
      <c r="G220" s="7">
        <v>0</v>
      </c>
      <c r="H220" s="7">
        <v>35752628000</v>
      </c>
      <c r="I220" s="7">
        <v>0</v>
      </c>
      <c r="J220" s="7">
        <v>4724304871.6199999</v>
      </c>
      <c r="K220" s="7">
        <v>472142049000</v>
      </c>
      <c r="L220" s="7">
        <v>267018806000</v>
      </c>
      <c r="M220" s="7">
        <v>0</v>
      </c>
    </row>
    <row r="221" spans="1:13" x14ac:dyDescent="0.25">
      <c r="A221" s="2" t="s">
        <v>229</v>
      </c>
      <c r="B221" s="10">
        <f t="shared" si="9"/>
        <v>9</v>
      </c>
      <c r="C221" s="10">
        <f t="shared" si="10"/>
        <v>2007</v>
      </c>
      <c r="D221" s="10"/>
      <c r="E221" s="2">
        <f t="shared" si="11"/>
        <v>39344</v>
      </c>
      <c r="F221" s="7">
        <v>774913483000</v>
      </c>
      <c r="G221" s="7">
        <v>0</v>
      </c>
      <c r="H221" s="7">
        <v>35752628000</v>
      </c>
      <c r="I221" s="7">
        <v>0</v>
      </c>
      <c r="J221" s="7">
        <v>4721837810.3400002</v>
      </c>
      <c r="K221" s="7">
        <v>472142049000</v>
      </c>
      <c r="L221" s="7">
        <v>267018806000</v>
      </c>
      <c r="M221" s="7">
        <v>0</v>
      </c>
    </row>
    <row r="222" spans="1:13" x14ac:dyDescent="0.25">
      <c r="A222" s="2" t="s">
        <v>230</v>
      </c>
      <c r="B222" s="10">
        <f t="shared" si="9"/>
        <v>9</v>
      </c>
      <c r="C222" s="10">
        <f t="shared" si="10"/>
        <v>2007</v>
      </c>
      <c r="D222" s="10"/>
      <c r="E222" s="2">
        <f t="shared" si="11"/>
        <v>39351</v>
      </c>
      <c r="F222" s="7">
        <v>774913483000</v>
      </c>
      <c r="G222" s="7">
        <v>0</v>
      </c>
      <c r="H222" s="7">
        <v>35752628000</v>
      </c>
      <c r="I222" s="7">
        <v>0</v>
      </c>
      <c r="J222" s="7">
        <v>4719468521.8400002</v>
      </c>
      <c r="K222" s="7">
        <v>472142049000</v>
      </c>
      <c r="L222" s="7">
        <v>267018806000</v>
      </c>
      <c r="M222" s="7">
        <v>0</v>
      </c>
    </row>
    <row r="223" spans="1:13" x14ac:dyDescent="0.25">
      <c r="A223" s="2" t="s">
        <v>231</v>
      </c>
      <c r="B223" s="10">
        <f t="shared" si="9"/>
        <v>10</v>
      </c>
      <c r="C223" s="10">
        <f t="shared" si="10"/>
        <v>2007</v>
      </c>
      <c r="D223" s="10"/>
      <c r="E223" s="2">
        <f t="shared" si="11"/>
        <v>39358</v>
      </c>
      <c r="F223" s="7">
        <v>774913483000</v>
      </c>
      <c r="G223" s="7">
        <v>0</v>
      </c>
      <c r="H223" s="7">
        <v>35752628000</v>
      </c>
      <c r="I223" s="7">
        <v>0</v>
      </c>
      <c r="J223" s="7">
        <v>4710961024.1099997</v>
      </c>
      <c r="K223" s="7">
        <v>472142049000</v>
      </c>
      <c r="L223" s="7">
        <v>267018806000</v>
      </c>
      <c r="M223" s="7">
        <v>0</v>
      </c>
    </row>
    <row r="224" spans="1:13" x14ac:dyDescent="0.25">
      <c r="A224" s="2" t="s">
        <v>232</v>
      </c>
      <c r="B224" s="10">
        <f t="shared" si="9"/>
        <v>10</v>
      </c>
      <c r="C224" s="10">
        <f t="shared" si="10"/>
        <v>2007</v>
      </c>
      <c r="D224" s="10"/>
      <c r="E224" s="2">
        <f t="shared" si="11"/>
        <v>39365</v>
      </c>
      <c r="F224" s="7">
        <v>774913483000</v>
      </c>
      <c r="G224" s="7">
        <v>0</v>
      </c>
      <c r="H224" s="7">
        <v>35752628000</v>
      </c>
      <c r="I224" s="7">
        <v>0</v>
      </c>
      <c r="J224" s="7">
        <v>4694143279.3299999</v>
      </c>
      <c r="K224" s="7">
        <v>472142049000</v>
      </c>
      <c r="L224" s="7">
        <v>267018806000</v>
      </c>
      <c r="M224" s="7">
        <v>0</v>
      </c>
    </row>
    <row r="225" spans="1:13" x14ac:dyDescent="0.25">
      <c r="A225" s="2" t="s">
        <v>233</v>
      </c>
      <c r="B225" s="10">
        <f t="shared" si="9"/>
        <v>10</v>
      </c>
      <c r="C225" s="10">
        <f t="shared" si="10"/>
        <v>2007</v>
      </c>
      <c r="D225" s="10"/>
      <c r="E225" s="2">
        <f t="shared" si="11"/>
        <v>39372</v>
      </c>
      <c r="F225" s="7">
        <v>774913483000</v>
      </c>
      <c r="G225" s="7">
        <v>0</v>
      </c>
      <c r="H225" s="7">
        <v>35752628000</v>
      </c>
      <c r="I225" s="7">
        <v>0</v>
      </c>
      <c r="J225" s="7">
        <v>4677391543.2600002</v>
      </c>
      <c r="K225" s="7">
        <v>472142049000</v>
      </c>
      <c r="L225" s="7">
        <v>267018806000</v>
      </c>
      <c r="M225" s="7">
        <v>0</v>
      </c>
    </row>
    <row r="226" spans="1:13" x14ac:dyDescent="0.25">
      <c r="A226" s="2" t="s">
        <v>234</v>
      </c>
      <c r="B226" s="10">
        <f t="shared" si="9"/>
        <v>10</v>
      </c>
      <c r="C226" s="10">
        <f t="shared" si="10"/>
        <v>2007</v>
      </c>
      <c r="D226" s="10"/>
      <c r="E226" s="2">
        <f t="shared" si="11"/>
        <v>39379</v>
      </c>
      <c r="F226" s="7">
        <v>774913483000</v>
      </c>
      <c r="G226" s="7">
        <v>0</v>
      </c>
      <c r="H226" s="7">
        <v>35752628000</v>
      </c>
      <c r="I226" s="7">
        <v>0</v>
      </c>
      <c r="J226" s="7">
        <v>4660611503.5</v>
      </c>
      <c r="K226" s="7">
        <v>472142049000</v>
      </c>
      <c r="L226" s="7">
        <v>267018806000</v>
      </c>
      <c r="M226" s="7">
        <v>0</v>
      </c>
    </row>
    <row r="227" spans="1:13" x14ac:dyDescent="0.25">
      <c r="A227" s="2" t="s">
        <v>235</v>
      </c>
      <c r="B227" s="10">
        <f t="shared" si="9"/>
        <v>10</v>
      </c>
      <c r="C227" s="10">
        <f t="shared" si="10"/>
        <v>2007</v>
      </c>
      <c r="D227" s="10"/>
      <c r="E227" s="2">
        <f t="shared" si="11"/>
        <v>39386</v>
      </c>
      <c r="F227" s="7">
        <v>774913483000</v>
      </c>
      <c r="G227" s="7">
        <v>0</v>
      </c>
      <c r="H227" s="7">
        <v>36910568000</v>
      </c>
      <c r="I227" s="7">
        <v>0</v>
      </c>
      <c r="J227" s="7">
        <v>4672369202.0900002</v>
      </c>
      <c r="K227" s="7">
        <v>470984109000</v>
      </c>
      <c r="L227" s="7">
        <v>267018806000</v>
      </c>
      <c r="M227" s="7">
        <v>0</v>
      </c>
    </row>
    <row r="228" spans="1:13" x14ac:dyDescent="0.25">
      <c r="A228" s="2" t="s">
        <v>236</v>
      </c>
      <c r="B228" s="10">
        <f t="shared" si="9"/>
        <v>11</v>
      </c>
      <c r="C228" s="10">
        <f t="shared" si="10"/>
        <v>2007</v>
      </c>
      <c r="D228" s="10"/>
      <c r="E228" s="2">
        <f t="shared" si="11"/>
        <v>39393</v>
      </c>
      <c r="F228" s="7">
        <v>774913483000</v>
      </c>
      <c r="G228" s="7">
        <v>0</v>
      </c>
      <c r="H228" s="7">
        <v>36910568000</v>
      </c>
      <c r="I228" s="7">
        <v>0</v>
      </c>
      <c r="J228" s="7">
        <v>4699126289.8199997</v>
      </c>
      <c r="K228" s="7">
        <v>470984109000</v>
      </c>
      <c r="L228" s="7">
        <v>267018806000</v>
      </c>
      <c r="M228" s="7">
        <v>0</v>
      </c>
    </row>
    <row r="229" spans="1:13" x14ac:dyDescent="0.25">
      <c r="A229" s="2" t="s">
        <v>237</v>
      </c>
      <c r="B229" s="10">
        <f t="shared" si="9"/>
        <v>11</v>
      </c>
      <c r="C229" s="10">
        <f t="shared" si="10"/>
        <v>2007</v>
      </c>
      <c r="D229" s="10"/>
      <c r="E229" s="2">
        <f t="shared" si="11"/>
        <v>39400</v>
      </c>
      <c r="F229" s="7">
        <v>774913483000</v>
      </c>
      <c r="G229" s="7">
        <v>0</v>
      </c>
      <c r="H229" s="7">
        <v>36910568000</v>
      </c>
      <c r="I229" s="7">
        <v>0</v>
      </c>
      <c r="J229" s="7">
        <v>4725907595.4700003</v>
      </c>
      <c r="K229" s="7">
        <v>470984109000</v>
      </c>
      <c r="L229" s="7">
        <v>267018806000</v>
      </c>
      <c r="M229" s="7">
        <v>0</v>
      </c>
    </row>
    <row r="230" spans="1:13" x14ac:dyDescent="0.25">
      <c r="A230" s="2" t="s">
        <v>238</v>
      </c>
      <c r="B230" s="10">
        <f t="shared" si="9"/>
        <v>11</v>
      </c>
      <c r="C230" s="10">
        <f t="shared" si="10"/>
        <v>2007</v>
      </c>
      <c r="D230" s="10"/>
      <c r="E230" s="2">
        <f t="shared" si="11"/>
        <v>39407</v>
      </c>
      <c r="F230" s="7">
        <v>774913483000</v>
      </c>
      <c r="G230" s="7">
        <v>0</v>
      </c>
      <c r="H230" s="7">
        <v>36910568000</v>
      </c>
      <c r="I230" s="7">
        <v>0</v>
      </c>
      <c r="J230" s="7">
        <v>4752548295.3500004</v>
      </c>
      <c r="K230" s="7">
        <v>470984109000</v>
      </c>
      <c r="L230" s="7">
        <v>267018806000</v>
      </c>
      <c r="M230" s="7">
        <v>0</v>
      </c>
    </row>
    <row r="231" spans="1:13" x14ac:dyDescent="0.25">
      <c r="A231" s="2" t="s">
        <v>239</v>
      </c>
      <c r="B231" s="10">
        <f t="shared" si="9"/>
        <v>11</v>
      </c>
      <c r="C231" s="10">
        <f t="shared" si="10"/>
        <v>2007</v>
      </c>
      <c r="D231" s="10"/>
      <c r="E231" s="2">
        <f t="shared" si="11"/>
        <v>39414</v>
      </c>
      <c r="F231" s="7">
        <v>774913483000</v>
      </c>
      <c r="G231" s="7">
        <v>0</v>
      </c>
      <c r="H231" s="7">
        <v>36910568000</v>
      </c>
      <c r="I231" s="7">
        <v>0</v>
      </c>
      <c r="J231" s="7">
        <v>4779373504.9399996</v>
      </c>
      <c r="K231" s="7">
        <v>470984109000</v>
      </c>
      <c r="L231" s="7">
        <v>267018806000</v>
      </c>
      <c r="M231" s="7">
        <v>0</v>
      </c>
    </row>
    <row r="232" spans="1:13" x14ac:dyDescent="0.25">
      <c r="A232" s="2" t="s">
        <v>240</v>
      </c>
      <c r="B232" s="10">
        <f t="shared" si="9"/>
        <v>12</v>
      </c>
      <c r="C232" s="10">
        <f t="shared" si="10"/>
        <v>2007</v>
      </c>
      <c r="D232" s="10"/>
      <c r="E232" s="2">
        <f t="shared" si="11"/>
        <v>39421</v>
      </c>
      <c r="F232" s="7">
        <v>774913483000</v>
      </c>
      <c r="G232" s="7">
        <v>0</v>
      </c>
      <c r="H232" s="7">
        <v>36910568000</v>
      </c>
      <c r="I232" s="7">
        <v>0</v>
      </c>
      <c r="J232" s="7">
        <v>4801400140.8500004</v>
      </c>
      <c r="K232" s="7">
        <v>470984109000</v>
      </c>
      <c r="L232" s="7">
        <v>267018806000</v>
      </c>
      <c r="M232" s="7">
        <v>0</v>
      </c>
    </row>
    <row r="233" spans="1:13" x14ac:dyDescent="0.25">
      <c r="A233" s="2" t="s">
        <v>241</v>
      </c>
      <c r="B233" s="10">
        <f t="shared" si="9"/>
        <v>12</v>
      </c>
      <c r="C233" s="10">
        <f t="shared" si="10"/>
        <v>2007</v>
      </c>
      <c r="D233" s="10"/>
      <c r="E233" s="2">
        <f t="shared" si="11"/>
        <v>39428</v>
      </c>
      <c r="F233" s="7">
        <v>769913483000</v>
      </c>
      <c r="G233" s="7">
        <v>0</v>
      </c>
      <c r="H233" s="7">
        <v>36910568000</v>
      </c>
      <c r="I233" s="7">
        <v>0</v>
      </c>
      <c r="J233" s="7">
        <v>4821496428.2600002</v>
      </c>
      <c r="K233" s="7">
        <v>470984109000</v>
      </c>
      <c r="L233" s="7">
        <v>262018806000</v>
      </c>
      <c r="M233" s="7">
        <v>0</v>
      </c>
    </row>
    <row r="234" spans="1:13" x14ac:dyDescent="0.25">
      <c r="A234" s="2" t="s">
        <v>242</v>
      </c>
      <c r="B234" s="10">
        <f t="shared" si="9"/>
        <v>12</v>
      </c>
      <c r="C234" s="10">
        <f t="shared" si="10"/>
        <v>2007</v>
      </c>
      <c r="D234" s="10"/>
      <c r="E234" s="2">
        <f t="shared" si="11"/>
        <v>39435</v>
      </c>
      <c r="F234" s="7">
        <v>764913483000</v>
      </c>
      <c r="G234" s="7">
        <v>0</v>
      </c>
      <c r="H234" s="7">
        <v>36910568000</v>
      </c>
      <c r="I234" s="7">
        <v>0</v>
      </c>
      <c r="J234" s="7">
        <v>4841656845.7799997</v>
      </c>
      <c r="K234" s="7">
        <v>470984109000</v>
      </c>
      <c r="L234" s="7">
        <v>257018806000</v>
      </c>
      <c r="M234" s="7">
        <v>0</v>
      </c>
    </row>
    <row r="235" spans="1:13" x14ac:dyDescent="0.25">
      <c r="A235" s="2" t="s">
        <v>243</v>
      </c>
      <c r="B235" s="10">
        <f t="shared" si="9"/>
        <v>12</v>
      </c>
      <c r="C235" s="10">
        <f t="shared" si="10"/>
        <v>2007</v>
      </c>
      <c r="D235" s="10"/>
      <c r="E235" s="2">
        <f t="shared" si="11"/>
        <v>39442</v>
      </c>
      <c r="F235" s="7">
        <v>749750234000</v>
      </c>
      <c r="G235" s="7">
        <v>0</v>
      </c>
      <c r="H235" s="7">
        <v>36910568000</v>
      </c>
      <c r="I235" s="7">
        <v>0</v>
      </c>
      <c r="J235" s="7">
        <v>4861800849.2200003</v>
      </c>
      <c r="K235" s="7">
        <v>470984109000</v>
      </c>
      <c r="L235" s="7">
        <v>241855557000</v>
      </c>
      <c r="M235" s="7">
        <v>0</v>
      </c>
    </row>
    <row r="236" spans="1:13" x14ac:dyDescent="0.25">
      <c r="A236" s="2" t="s">
        <v>244</v>
      </c>
      <c r="B236" s="10">
        <f t="shared" si="9"/>
        <v>1</v>
      </c>
      <c r="C236" s="10">
        <f t="shared" si="10"/>
        <v>2008</v>
      </c>
      <c r="D236" s="10"/>
      <c r="E236" s="2">
        <f t="shared" si="11"/>
        <v>39449</v>
      </c>
      <c r="F236" s="7">
        <v>735735177000</v>
      </c>
      <c r="G236" s="7">
        <v>0</v>
      </c>
      <c r="H236" s="7">
        <v>36910568000</v>
      </c>
      <c r="I236" s="7">
        <v>0</v>
      </c>
      <c r="J236" s="7">
        <v>4892201161.8199997</v>
      </c>
      <c r="K236" s="7">
        <v>470984109000</v>
      </c>
      <c r="L236" s="7">
        <v>227840500000</v>
      </c>
      <c r="M236" s="7">
        <v>0</v>
      </c>
    </row>
    <row r="237" spans="1:13" x14ac:dyDescent="0.25">
      <c r="A237" s="2" t="s">
        <v>245</v>
      </c>
      <c r="B237" s="10">
        <f t="shared" si="9"/>
        <v>1</v>
      </c>
      <c r="C237" s="10">
        <f t="shared" si="10"/>
        <v>2008</v>
      </c>
      <c r="D237" s="10"/>
      <c r="E237" s="2">
        <f t="shared" si="11"/>
        <v>39456</v>
      </c>
      <c r="F237" s="7">
        <v>723254640000</v>
      </c>
      <c r="G237" s="7">
        <v>0</v>
      </c>
      <c r="H237" s="7">
        <v>36910568000</v>
      </c>
      <c r="I237" s="7">
        <v>0</v>
      </c>
      <c r="J237" s="7">
        <v>4948232120.0500002</v>
      </c>
      <c r="K237" s="7">
        <v>470984109000</v>
      </c>
      <c r="L237" s="7">
        <v>215359963000</v>
      </c>
      <c r="M237" s="7">
        <v>0</v>
      </c>
    </row>
    <row r="238" spans="1:13" x14ac:dyDescent="0.25">
      <c r="A238" s="2" t="s">
        <v>246</v>
      </c>
      <c r="B238" s="10">
        <f t="shared" si="9"/>
        <v>1</v>
      </c>
      <c r="C238" s="10">
        <f t="shared" si="10"/>
        <v>2008</v>
      </c>
      <c r="D238" s="10"/>
      <c r="E238" s="2">
        <f t="shared" si="11"/>
        <v>39463</v>
      </c>
      <c r="F238" s="7">
        <v>723806595000</v>
      </c>
      <c r="G238" s="7">
        <v>0</v>
      </c>
      <c r="H238" s="7">
        <v>37462523000</v>
      </c>
      <c r="I238" s="7">
        <v>0</v>
      </c>
      <c r="J238" s="7">
        <v>4452320831.2299995</v>
      </c>
      <c r="K238" s="7">
        <v>470984109000</v>
      </c>
      <c r="L238" s="7">
        <v>215359963000</v>
      </c>
      <c r="M238" s="7">
        <v>0</v>
      </c>
    </row>
    <row r="239" spans="1:13" x14ac:dyDescent="0.25">
      <c r="A239" s="2" t="s">
        <v>247</v>
      </c>
      <c r="B239" s="10">
        <f t="shared" si="9"/>
        <v>1</v>
      </c>
      <c r="C239" s="10">
        <f t="shared" si="10"/>
        <v>2008</v>
      </c>
      <c r="D239" s="10"/>
      <c r="E239" s="2">
        <f t="shared" si="11"/>
        <v>39470</v>
      </c>
      <c r="F239" s="7">
        <v>718806595000</v>
      </c>
      <c r="G239" s="7">
        <v>0</v>
      </c>
      <c r="H239" s="7">
        <v>37462523000</v>
      </c>
      <c r="I239" s="7">
        <v>0</v>
      </c>
      <c r="J239" s="7">
        <v>4508319937.1000004</v>
      </c>
      <c r="K239" s="7">
        <v>470984109000</v>
      </c>
      <c r="L239" s="7">
        <v>210359963000</v>
      </c>
      <c r="M239" s="7">
        <v>0</v>
      </c>
    </row>
    <row r="240" spans="1:13" x14ac:dyDescent="0.25">
      <c r="A240" s="2" t="s">
        <v>248</v>
      </c>
      <c r="B240" s="10">
        <f t="shared" si="9"/>
        <v>1</v>
      </c>
      <c r="C240" s="10">
        <f t="shared" si="10"/>
        <v>2008</v>
      </c>
      <c r="D240" s="10"/>
      <c r="E240" s="2">
        <f t="shared" si="11"/>
        <v>39477</v>
      </c>
      <c r="F240" s="7">
        <v>713806595000</v>
      </c>
      <c r="G240" s="7">
        <v>0</v>
      </c>
      <c r="H240" s="7">
        <v>37462523000</v>
      </c>
      <c r="I240" s="7">
        <v>0</v>
      </c>
      <c r="J240" s="7">
        <v>4564402171.1099997</v>
      </c>
      <c r="K240" s="7">
        <v>470984109000</v>
      </c>
      <c r="L240" s="7">
        <v>205359963000</v>
      </c>
      <c r="M240" s="7">
        <v>0</v>
      </c>
    </row>
    <row r="241" spans="1:13" x14ac:dyDescent="0.25">
      <c r="A241" s="2" t="s">
        <v>249</v>
      </c>
      <c r="B241" s="10">
        <f t="shared" si="9"/>
        <v>2</v>
      </c>
      <c r="C241" s="10">
        <f t="shared" si="10"/>
        <v>2008</v>
      </c>
      <c r="D241" s="10"/>
      <c r="E241" s="2">
        <f t="shared" si="11"/>
        <v>39484</v>
      </c>
      <c r="F241" s="7">
        <v>708806595000</v>
      </c>
      <c r="G241" s="7">
        <v>0</v>
      </c>
      <c r="H241" s="7">
        <v>38436795000</v>
      </c>
      <c r="I241" s="7">
        <v>0</v>
      </c>
      <c r="J241" s="7">
        <v>4569630280.6800003</v>
      </c>
      <c r="K241" s="7">
        <v>470009837000</v>
      </c>
      <c r="L241" s="7">
        <v>200359963000</v>
      </c>
      <c r="M241" s="7">
        <v>0</v>
      </c>
    </row>
    <row r="242" spans="1:13" x14ac:dyDescent="0.25">
      <c r="A242" s="2" t="s">
        <v>250</v>
      </c>
      <c r="B242" s="10">
        <f t="shared" si="9"/>
        <v>2</v>
      </c>
      <c r="C242" s="10">
        <f t="shared" si="10"/>
        <v>2008</v>
      </c>
      <c r="D242" s="10"/>
      <c r="E242" s="2">
        <f t="shared" si="11"/>
        <v>39491</v>
      </c>
      <c r="F242" s="7">
        <v>708806595000</v>
      </c>
      <c r="G242" s="7">
        <v>0</v>
      </c>
      <c r="H242" s="7">
        <v>38436795000</v>
      </c>
      <c r="I242" s="7">
        <v>0</v>
      </c>
      <c r="J242" s="7">
        <v>4562676889.3699999</v>
      </c>
      <c r="K242" s="7">
        <v>470009837000</v>
      </c>
      <c r="L242" s="7">
        <v>200359963000</v>
      </c>
      <c r="M242" s="7">
        <v>0</v>
      </c>
    </row>
    <row r="243" spans="1:13" x14ac:dyDescent="0.25">
      <c r="A243" s="2" t="s">
        <v>251</v>
      </c>
      <c r="B243" s="10">
        <f t="shared" si="9"/>
        <v>2</v>
      </c>
      <c r="C243" s="10">
        <f t="shared" si="10"/>
        <v>2008</v>
      </c>
      <c r="D243" s="10"/>
      <c r="E243" s="2">
        <f t="shared" si="11"/>
        <v>39498</v>
      </c>
      <c r="F243" s="7">
        <v>708806595000</v>
      </c>
      <c r="G243" s="7">
        <v>0</v>
      </c>
      <c r="H243" s="7">
        <v>38436795000</v>
      </c>
      <c r="I243" s="7">
        <v>0</v>
      </c>
      <c r="J243" s="7">
        <v>4555693544.7299995</v>
      </c>
      <c r="K243" s="7">
        <v>470009837000</v>
      </c>
      <c r="L243" s="7">
        <v>200359963000</v>
      </c>
      <c r="M243" s="7">
        <v>0</v>
      </c>
    </row>
    <row r="244" spans="1:13" x14ac:dyDescent="0.25">
      <c r="A244" s="2" t="s">
        <v>252</v>
      </c>
      <c r="B244" s="10">
        <f t="shared" si="9"/>
        <v>2</v>
      </c>
      <c r="C244" s="10">
        <f t="shared" si="10"/>
        <v>2008</v>
      </c>
      <c r="D244" s="10"/>
      <c r="E244" s="2">
        <f t="shared" si="11"/>
        <v>39505</v>
      </c>
      <c r="F244" s="7">
        <v>708806595000</v>
      </c>
      <c r="G244" s="7">
        <v>0</v>
      </c>
      <c r="H244" s="7">
        <v>38436795000</v>
      </c>
      <c r="I244" s="7">
        <v>0</v>
      </c>
      <c r="J244" s="7">
        <v>4548747741.3100004</v>
      </c>
      <c r="K244" s="7">
        <v>470009837000</v>
      </c>
      <c r="L244" s="7">
        <v>200359963000</v>
      </c>
      <c r="M244" s="7">
        <v>0</v>
      </c>
    </row>
    <row r="245" spans="1:13" x14ac:dyDescent="0.25">
      <c r="A245" s="2" t="s">
        <v>253</v>
      </c>
      <c r="B245" s="10">
        <f t="shared" si="9"/>
        <v>3</v>
      </c>
      <c r="C245" s="10">
        <f t="shared" si="10"/>
        <v>2008</v>
      </c>
      <c r="D245" s="10"/>
      <c r="E245" s="2">
        <f t="shared" si="11"/>
        <v>39512</v>
      </c>
      <c r="F245" s="7">
        <v>708806595000</v>
      </c>
      <c r="G245" s="7">
        <v>0</v>
      </c>
      <c r="H245" s="7">
        <v>38436795000</v>
      </c>
      <c r="I245" s="7">
        <v>0</v>
      </c>
      <c r="J245" s="7">
        <v>4581200985.2799997</v>
      </c>
      <c r="K245" s="7">
        <v>470009837000</v>
      </c>
      <c r="L245" s="7">
        <v>200359963000</v>
      </c>
      <c r="M245" s="7">
        <v>0</v>
      </c>
    </row>
    <row r="246" spans="1:13" x14ac:dyDescent="0.25">
      <c r="A246" s="2" t="s">
        <v>254</v>
      </c>
      <c r="B246" s="10">
        <f t="shared" si="9"/>
        <v>3</v>
      </c>
      <c r="C246" s="10">
        <f t="shared" si="10"/>
        <v>2008</v>
      </c>
      <c r="D246" s="10"/>
      <c r="E246" s="2">
        <f t="shared" si="11"/>
        <v>39519</v>
      </c>
      <c r="F246" s="7">
        <v>698806595000</v>
      </c>
      <c r="G246" s="7">
        <v>0</v>
      </c>
      <c r="H246" s="7">
        <v>38436795000</v>
      </c>
      <c r="I246" s="7">
        <v>0</v>
      </c>
      <c r="J246" s="7">
        <v>4629374056.46</v>
      </c>
      <c r="K246" s="7">
        <v>470009837000</v>
      </c>
      <c r="L246" s="7">
        <v>190359963000</v>
      </c>
      <c r="M246" s="7">
        <v>0</v>
      </c>
    </row>
    <row r="247" spans="1:13" x14ac:dyDescent="0.25">
      <c r="A247" s="2" t="s">
        <v>255</v>
      </c>
      <c r="B247" s="10">
        <f t="shared" si="9"/>
        <v>3</v>
      </c>
      <c r="C247" s="10">
        <f t="shared" si="10"/>
        <v>2008</v>
      </c>
      <c r="D247" s="10"/>
      <c r="E247" s="2">
        <f t="shared" si="11"/>
        <v>39526</v>
      </c>
      <c r="F247" s="7">
        <v>655806595000</v>
      </c>
      <c r="G247" s="7">
        <v>0</v>
      </c>
      <c r="H247" s="7">
        <v>38436795000</v>
      </c>
      <c r="I247" s="7">
        <v>0</v>
      </c>
      <c r="J247" s="7">
        <v>4677655903.96</v>
      </c>
      <c r="K247" s="7">
        <v>465009837000</v>
      </c>
      <c r="L247" s="7">
        <v>152359963000</v>
      </c>
      <c r="M247" s="7">
        <v>0</v>
      </c>
    </row>
    <row r="248" spans="1:13" x14ac:dyDescent="0.25">
      <c r="A248" s="2" t="s">
        <v>256</v>
      </c>
      <c r="B248" s="10">
        <f t="shared" si="9"/>
        <v>3</v>
      </c>
      <c r="C248" s="10">
        <f t="shared" si="10"/>
        <v>2008</v>
      </c>
      <c r="D248" s="10"/>
      <c r="E248" s="2">
        <f t="shared" si="11"/>
        <v>39533</v>
      </c>
      <c r="F248" s="7">
        <v>607579161000</v>
      </c>
      <c r="G248" s="7">
        <v>0</v>
      </c>
      <c r="H248" s="7">
        <v>38436795000</v>
      </c>
      <c r="I248" s="7">
        <v>0</v>
      </c>
      <c r="J248" s="7">
        <v>4725955213.4799995</v>
      </c>
      <c r="K248" s="7">
        <v>455051837000</v>
      </c>
      <c r="L248" s="7">
        <v>114090529000</v>
      </c>
      <c r="M248" s="7">
        <v>0</v>
      </c>
    </row>
    <row r="249" spans="1:13" x14ac:dyDescent="0.25">
      <c r="A249" s="2" t="s">
        <v>257</v>
      </c>
      <c r="B249" s="10">
        <f t="shared" si="9"/>
        <v>4</v>
      </c>
      <c r="C249" s="10">
        <f t="shared" si="10"/>
        <v>2008</v>
      </c>
      <c r="D249" s="10"/>
      <c r="E249" s="2">
        <f t="shared" si="11"/>
        <v>39540</v>
      </c>
      <c r="F249" s="7">
        <v>576471285000</v>
      </c>
      <c r="G249" s="7">
        <v>0</v>
      </c>
      <c r="H249" s="7">
        <v>38436795000</v>
      </c>
      <c r="I249" s="7">
        <v>0</v>
      </c>
      <c r="J249" s="7">
        <v>4768694434.7799997</v>
      </c>
      <c r="K249" s="7">
        <v>445049837000</v>
      </c>
      <c r="L249" s="7">
        <v>92984653000</v>
      </c>
      <c r="M249" s="7">
        <v>0</v>
      </c>
    </row>
    <row r="250" spans="1:13" x14ac:dyDescent="0.25">
      <c r="A250" s="2" t="s">
        <v>258</v>
      </c>
      <c r="B250" s="10">
        <f t="shared" si="9"/>
        <v>4</v>
      </c>
      <c r="C250" s="10">
        <f t="shared" si="10"/>
        <v>2008</v>
      </c>
      <c r="D250" s="10"/>
      <c r="E250" s="2">
        <f t="shared" si="11"/>
        <v>39547</v>
      </c>
      <c r="F250" s="7">
        <v>555316049000</v>
      </c>
      <c r="G250" s="7">
        <v>0</v>
      </c>
      <c r="H250" s="7">
        <v>38436795000</v>
      </c>
      <c r="I250" s="7">
        <v>0</v>
      </c>
      <c r="J250" s="7">
        <v>4797951845.5200005</v>
      </c>
      <c r="K250" s="7">
        <v>435050837000</v>
      </c>
      <c r="L250" s="7">
        <v>81828417000</v>
      </c>
      <c r="M250" s="7">
        <v>0</v>
      </c>
    </row>
    <row r="251" spans="1:13" x14ac:dyDescent="0.25">
      <c r="A251" s="2" t="s">
        <v>259</v>
      </c>
      <c r="B251" s="10">
        <f t="shared" si="9"/>
        <v>4</v>
      </c>
      <c r="C251" s="10">
        <f t="shared" si="10"/>
        <v>2008</v>
      </c>
      <c r="D251" s="10"/>
      <c r="E251" s="2">
        <f t="shared" si="11"/>
        <v>39554</v>
      </c>
      <c r="F251" s="7">
        <v>543804985000</v>
      </c>
      <c r="G251" s="7">
        <v>0</v>
      </c>
      <c r="H251" s="7">
        <v>38436795000</v>
      </c>
      <c r="I251" s="7">
        <v>0</v>
      </c>
      <c r="J251" s="7">
        <v>4827289208.9799995</v>
      </c>
      <c r="K251" s="7">
        <v>435050837000</v>
      </c>
      <c r="L251" s="7">
        <v>70317353000</v>
      </c>
      <c r="M251" s="7">
        <v>0</v>
      </c>
    </row>
    <row r="252" spans="1:13" x14ac:dyDescent="0.25">
      <c r="A252" s="2" t="s">
        <v>260</v>
      </c>
      <c r="B252" s="10">
        <f t="shared" si="9"/>
        <v>4</v>
      </c>
      <c r="C252" s="10">
        <f t="shared" si="10"/>
        <v>2008</v>
      </c>
      <c r="D252" s="10"/>
      <c r="E252" s="2">
        <f t="shared" si="11"/>
        <v>39561</v>
      </c>
      <c r="F252" s="7">
        <v>543804985000</v>
      </c>
      <c r="G252" s="7">
        <v>0</v>
      </c>
      <c r="H252" s="7">
        <v>38436795000</v>
      </c>
      <c r="I252" s="7">
        <v>0</v>
      </c>
      <c r="J252" s="7">
        <v>4856507327.4499998</v>
      </c>
      <c r="K252" s="7">
        <v>435050837000</v>
      </c>
      <c r="L252" s="7">
        <v>70317353000</v>
      </c>
      <c r="M252" s="7">
        <v>0</v>
      </c>
    </row>
    <row r="253" spans="1:13" x14ac:dyDescent="0.25">
      <c r="A253" s="2" t="s">
        <v>261</v>
      </c>
      <c r="B253" s="10">
        <f t="shared" si="9"/>
        <v>4</v>
      </c>
      <c r="C253" s="10">
        <f t="shared" si="10"/>
        <v>2008</v>
      </c>
      <c r="D253" s="10"/>
      <c r="E253" s="2">
        <f t="shared" si="11"/>
        <v>39568</v>
      </c>
      <c r="F253" s="7">
        <v>543804985000</v>
      </c>
      <c r="G253" s="7">
        <v>0</v>
      </c>
      <c r="H253" s="7">
        <v>39170612500</v>
      </c>
      <c r="I253" s="7">
        <v>0</v>
      </c>
      <c r="J253" s="7">
        <v>4886983353.0600004</v>
      </c>
      <c r="K253" s="7">
        <v>434317019500</v>
      </c>
      <c r="L253" s="7">
        <v>70317353000</v>
      </c>
      <c r="M253" s="7">
        <v>0</v>
      </c>
    </row>
    <row r="254" spans="1:13" x14ac:dyDescent="0.25">
      <c r="A254" s="2" t="s">
        <v>262</v>
      </c>
      <c r="B254" s="10">
        <f t="shared" si="9"/>
        <v>5</v>
      </c>
      <c r="C254" s="10">
        <f t="shared" si="10"/>
        <v>2008</v>
      </c>
      <c r="D254" s="10"/>
      <c r="E254" s="2">
        <f t="shared" si="11"/>
        <v>39575</v>
      </c>
      <c r="F254" s="7">
        <v>531740491000</v>
      </c>
      <c r="G254" s="7">
        <v>0</v>
      </c>
      <c r="H254" s="7">
        <v>39170612500</v>
      </c>
      <c r="I254" s="7">
        <v>0</v>
      </c>
      <c r="J254" s="7">
        <v>4973164159.7799997</v>
      </c>
      <c r="K254" s="7">
        <v>426818019500</v>
      </c>
      <c r="L254" s="7">
        <v>65751859000</v>
      </c>
      <c r="M254" s="7">
        <v>0</v>
      </c>
    </row>
    <row r="255" spans="1:13" x14ac:dyDescent="0.25">
      <c r="A255" s="2" t="s">
        <v>263</v>
      </c>
      <c r="B255" s="10">
        <f t="shared" si="9"/>
        <v>5</v>
      </c>
      <c r="C255" s="10">
        <f t="shared" si="10"/>
        <v>2008</v>
      </c>
      <c r="D255" s="10"/>
      <c r="E255" s="2">
        <f t="shared" si="11"/>
        <v>39582</v>
      </c>
      <c r="F255" s="7">
        <v>510596374000</v>
      </c>
      <c r="G255" s="7">
        <v>0</v>
      </c>
      <c r="H255" s="7">
        <v>39170612500</v>
      </c>
      <c r="I255" s="7">
        <v>0</v>
      </c>
      <c r="J255" s="7">
        <v>5059444592.2299995</v>
      </c>
      <c r="K255" s="7">
        <v>421816019500</v>
      </c>
      <c r="L255" s="7">
        <v>49609742000</v>
      </c>
      <c r="M255" s="7">
        <v>0</v>
      </c>
    </row>
    <row r="256" spans="1:13" x14ac:dyDescent="0.25">
      <c r="A256" s="2" t="s">
        <v>264</v>
      </c>
      <c r="B256" s="10">
        <f t="shared" si="9"/>
        <v>5</v>
      </c>
      <c r="C256" s="10">
        <f t="shared" si="10"/>
        <v>2008</v>
      </c>
      <c r="D256" s="10"/>
      <c r="E256" s="2">
        <f t="shared" si="11"/>
        <v>39589</v>
      </c>
      <c r="F256" s="7">
        <v>497716871900</v>
      </c>
      <c r="G256" s="7">
        <v>0</v>
      </c>
      <c r="H256" s="7">
        <v>39170612500</v>
      </c>
      <c r="I256" s="7">
        <v>0</v>
      </c>
      <c r="J256" s="7">
        <v>5145630604.9799995</v>
      </c>
      <c r="K256" s="7">
        <v>417391253700</v>
      </c>
      <c r="L256" s="7">
        <v>41155005700</v>
      </c>
      <c r="M256" s="7">
        <v>0</v>
      </c>
    </row>
    <row r="257" spans="1:13" x14ac:dyDescent="0.25">
      <c r="A257" s="2" t="s">
        <v>265</v>
      </c>
      <c r="B257" s="10">
        <f t="shared" si="9"/>
        <v>5</v>
      </c>
      <c r="C257" s="10">
        <f t="shared" si="10"/>
        <v>2008</v>
      </c>
      <c r="D257" s="10"/>
      <c r="E257" s="2">
        <f t="shared" si="11"/>
        <v>39596</v>
      </c>
      <c r="F257" s="7">
        <v>485858946000</v>
      </c>
      <c r="G257" s="7">
        <v>0</v>
      </c>
      <c r="H257" s="7">
        <v>39170612500</v>
      </c>
      <c r="I257" s="7">
        <v>0</v>
      </c>
      <c r="J257" s="7">
        <v>5231917369.54</v>
      </c>
      <c r="K257" s="7">
        <v>412392253700</v>
      </c>
      <c r="L257" s="7">
        <v>34296079800</v>
      </c>
      <c r="M257" s="7">
        <v>0</v>
      </c>
    </row>
    <row r="258" spans="1:13" x14ac:dyDescent="0.25">
      <c r="A258" s="2" t="s">
        <v>266</v>
      </c>
      <c r="B258" s="10">
        <f t="shared" si="9"/>
        <v>6</v>
      </c>
      <c r="C258" s="10">
        <f t="shared" si="10"/>
        <v>2008</v>
      </c>
      <c r="D258" s="10"/>
      <c r="E258" s="2">
        <f t="shared" si="11"/>
        <v>39603</v>
      </c>
      <c r="F258" s="7">
        <v>481631729000</v>
      </c>
      <c r="G258" s="7">
        <v>0</v>
      </c>
      <c r="H258" s="7">
        <v>39170612500</v>
      </c>
      <c r="I258" s="7">
        <v>0</v>
      </c>
      <c r="J258" s="7">
        <v>5304808792.8699999</v>
      </c>
      <c r="K258" s="7">
        <v>412392253700</v>
      </c>
      <c r="L258" s="7">
        <v>30068862800</v>
      </c>
      <c r="M258" s="7">
        <v>0</v>
      </c>
    </row>
    <row r="259" spans="1:13" x14ac:dyDescent="0.25">
      <c r="A259" s="2" t="s">
        <v>267</v>
      </c>
      <c r="B259" s="10">
        <f t="shared" ref="B259:B322" si="12">MONTH(A259)</f>
        <v>6</v>
      </c>
      <c r="C259" s="10">
        <f t="shared" ref="C259:C322" si="13">YEAR(A259)</f>
        <v>2008</v>
      </c>
      <c r="D259" s="10"/>
      <c r="E259" s="2">
        <f t="shared" ref="E259:E322" si="14">DATEVALUE(A259)</f>
        <v>39610</v>
      </c>
      <c r="F259" s="7">
        <v>476705484000</v>
      </c>
      <c r="G259" s="7">
        <v>0</v>
      </c>
      <c r="H259" s="7">
        <v>39170612500</v>
      </c>
      <c r="I259" s="7">
        <v>0</v>
      </c>
      <c r="J259" s="7">
        <v>5367656288.9700003</v>
      </c>
      <c r="K259" s="7">
        <v>412392253700</v>
      </c>
      <c r="L259" s="7">
        <v>25142617800</v>
      </c>
      <c r="M259" s="7">
        <v>0</v>
      </c>
    </row>
    <row r="260" spans="1:13" x14ac:dyDescent="0.25">
      <c r="A260" s="2" t="s">
        <v>268</v>
      </c>
      <c r="B260" s="10">
        <f t="shared" si="12"/>
        <v>6</v>
      </c>
      <c r="C260" s="10">
        <f t="shared" si="13"/>
        <v>2008</v>
      </c>
      <c r="D260" s="10"/>
      <c r="E260" s="2">
        <f t="shared" si="14"/>
        <v>39617</v>
      </c>
      <c r="F260" s="7">
        <v>473302960000</v>
      </c>
      <c r="G260" s="7">
        <v>0</v>
      </c>
      <c r="H260" s="7">
        <v>39170612500</v>
      </c>
      <c r="I260" s="7">
        <v>0</v>
      </c>
      <c r="J260" s="7">
        <v>5430565282.2299995</v>
      </c>
      <c r="K260" s="7">
        <v>412392253700</v>
      </c>
      <c r="L260" s="7">
        <v>21740093800</v>
      </c>
      <c r="M260" s="7">
        <v>0</v>
      </c>
    </row>
    <row r="261" spans="1:13" x14ac:dyDescent="0.25">
      <c r="A261" s="2" t="s">
        <v>269</v>
      </c>
      <c r="B261" s="10">
        <f t="shared" si="12"/>
        <v>6</v>
      </c>
      <c r="C261" s="10">
        <f t="shared" si="13"/>
        <v>2008</v>
      </c>
      <c r="D261" s="10"/>
      <c r="E261" s="2">
        <f t="shared" si="14"/>
        <v>39624</v>
      </c>
      <c r="F261" s="7">
        <v>473302960000</v>
      </c>
      <c r="G261" s="7">
        <v>0</v>
      </c>
      <c r="H261" s="7">
        <v>39170612500</v>
      </c>
      <c r="I261" s="7">
        <v>0</v>
      </c>
      <c r="J261" s="7">
        <v>5493536865.8400002</v>
      </c>
      <c r="K261" s="7">
        <v>412392253700</v>
      </c>
      <c r="L261" s="7">
        <v>21740093800</v>
      </c>
      <c r="M261" s="7">
        <v>0</v>
      </c>
    </row>
    <row r="262" spans="1:13" x14ac:dyDescent="0.25">
      <c r="A262" s="2" t="s">
        <v>270</v>
      </c>
      <c r="B262" s="10">
        <f t="shared" si="12"/>
        <v>7</v>
      </c>
      <c r="C262" s="10">
        <f t="shared" si="13"/>
        <v>2008</v>
      </c>
      <c r="D262" s="10"/>
      <c r="E262" s="2">
        <f t="shared" si="14"/>
        <v>39631</v>
      </c>
      <c r="F262" s="7">
        <v>473302960000</v>
      </c>
      <c r="G262" s="7">
        <v>0</v>
      </c>
      <c r="H262" s="7">
        <v>39170612500</v>
      </c>
      <c r="I262" s="7">
        <v>0</v>
      </c>
      <c r="J262" s="7">
        <v>5562655210.25</v>
      </c>
      <c r="K262" s="7">
        <v>412392253700</v>
      </c>
      <c r="L262" s="7">
        <v>21740093800</v>
      </c>
      <c r="M262" s="7">
        <v>0</v>
      </c>
    </row>
    <row r="263" spans="1:13" x14ac:dyDescent="0.25">
      <c r="A263" s="2" t="s">
        <v>271</v>
      </c>
      <c r="B263" s="10">
        <f t="shared" si="12"/>
        <v>7</v>
      </c>
      <c r="C263" s="10">
        <f t="shared" si="13"/>
        <v>2008</v>
      </c>
      <c r="D263" s="10"/>
      <c r="E263" s="2">
        <f t="shared" si="14"/>
        <v>39638</v>
      </c>
      <c r="F263" s="7">
        <v>473302960000</v>
      </c>
      <c r="G263" s="7">
        <v>0</v>
      </c>
      <c r="H263" s="7">
        <v>39170612500</v>
      </c>
      <c r="I263" s="7">
        <v>0</v>
      </c>
      <c r="J263" s="7">
        <v>5647699323.6300001</v>
      </c>
      <c r="K263" s="7">
        <v>412392253700</v>
      </c>
      <c r="L263" s="7">
        <v>21740093800</v>
      </c>
      <c r="M263" s="7">
        <v>0</v>
      </c>
    </row>
    <row r="264" spans="1:13" x14ac:dyDescent="0.25">
      <c r="A264" s="2" t="s">
        <v>272</v>
      </c>
      <c r="B264" s="10">
        <f t="shared" si="12"/>
        <v>7</v>
      </c>
      <c r="C264" s="10">
        <f t="shared" si="13"/>
        <v>2008</v>
      </c>
      <c r="D264" s="10"/>
      <c r="E264" s="2">
        <f t="shared" si="14"/>
        <v>39645</v>
      </c>
      <c r="F264" s="7">
        <v>473302960000</v>
      </c>
      <c r="G264" s="7">
        <v>0</v>
      </c>
      <c r="H264" s="7">
        <v>39170612500</v>
      </c>
      <c r="I264" s="7">
        <v>0</v>
      </c>
      <c r="J264" s="7">
        <v>5732696227.9799995</v>
      </c>
      <c r="K264" s="7">
        <v>412392253700</v>
      </c>
      <c r="L264" s="7">
        <v>21740093800</v>
      </c>
      <c r="M264" s="7">
        <v>0</v>
      </c>
    </row>
    <row r="265" spans="1:13" x14ac:dyDescent="0.25">
      <c r="A265" s="2" t="s">
        <v>273</v>
      </c>
      <c r="B265" s="10">
        <f t="shared" si="12"/>
        <v>7</v>
      </c>
      <c r="C265" s="10">
        <f t="shared" si="13"/>
        <v>2008</v>
      </c>
      <c r="D265" s="10"/>
      <c r="E265" s="2">
        <f t="shared" si="14"/>
        <v>39652</v>
      </c>
      <c r="F265" s="7">
        <v>473302960000</v>
      </c>
      <c r="G265" s="7">
        <v>0</v>
      </c>
      <c r="H265" s="7">
        <v>39170612500</v>
      </c>
      <c r="I265" s="7">
        <v>0</v>
      </c>
      <c r="J265" s="7">
        <v>5817711081.5799999</v>
      </c>
      <c r="K265" s="7">
        <v>412392253700</v>
      </c>
      <c r="L265" s="7">
        <v>21740093800</v>
      </c>
      <c r="M265" s="7">
        <v>0</v>
      </c>
    </row>
    <row r="266" spans="1:13" x14ac:dyDescent="0.25">
      <c r="A266" s="2" t="s">
        <v>274</v>
      </c>
      <c r="B266" s="10">
        <f t="shared" si="12"/>
        <v>7</v>
      </c>
      <c r="C266" s="10">
        <f t="shared" si="13"/>
        <v>2008</v>
      </c>
      <c r="D266" s="10"/>
      <c r="E266" s="2">
        <f t="shared" si="14"/>
        <v>39659</v>
      </c>
      <c r="F266" s="7">
        <v>473302960000</v>
      </c>
      <c r="G266" s="7">
        <v>0</v>
      </c>
      <c r="H266" s="7">
        <v>39170612500</v>
      </c>
      <c r="I266" s="7">
        <v>0</v>
      </c>
      <c r="J266" s="7">
        <v>5902710162.7399998</v>
      </c>
      <c r="K266" s="7">
        <v>412392253700</v>
      </c>
      <c r="L266" s="7">
        <v>21740093800</v>
      </c>
      <c r="M266" s="7">
        <v>0</v>
      </c>
    </row>
    <row r="267" spans="1:13" x14ac:dyDescent="0.25">
      <c r="A267" s="2" t="s">
        <v>275</v>
      </c>
      <c r="B267" s="10">
        <f t="shared" si="12"/>
        <v>8</v>
      </c>
      <c r="C267" s="10">
        <f t="shared" si="13"/>
        <v>2008</v>
      </c>
      <c r="D267" s="10"/>
      <c r="E267" s="2">
        <f t="shared" si="14"/>
        <v>39666</v>
      </c>
      <c r="F267" s="7">
        <v>473302960000</v>
      </c>
      <c r="G267" s="7">
        <v>0</v>
      </c>
      <c r="H267" s="7">
        <v>39831578000</v>
      </c>
      <c r="I267" s="7">
        <v>0</v>
      </c>
      <c r="J267" s="7">
        <v>6026658257.2200003</v>
      </c>
      <c r="K267" s="7">
        <v>411731288200</v>
      </c>
      <c r="L267" s="7">
        <v>21740093800</v>
      </c>
      <c r="M267" s="7">
        <v>0</v>
      </c>
    </row>
    <row r="268" spans="1:13" x14ac:dyDescent="0.25">
      <c r="A268" s="2" t="s">
        <v>276</v>
      </c>
      <c r="B268" s="10">
        <f t="shared" si="12"/>
        <v>8</v>
      </c>
      <c r="C268" s="10">
        <f t="shared" si="13"/>
        <v>2008</v>
      </c>
      <c r="D268" s="10"/>
      <c r="E268" s="2">
        <f t="shared" si="14"/>
        <v>39673</v>
      </c>
      <c r="F268" s="7">
        <v>473302960000</v>
      </c>
      <c r="G268" s="7">
        <v>0</v>
      </c>
      <c r="H268" s="7">
        <v>39831578000</v>
      </c>
      <c r="I268" s="7">
        <v>0</v>
      </c>
      <c r="J268" s="7">
        <v>6130828354.5299997</v>
      </c>
      <c r="K268" s="7">
        <v>411731288200</v>
      </c>
      <c r="L268" s="7">
        <v>21740093800</v>
      </c>
      <c r="M268" s="7">
        <v>0</v>
      </c>
    </row>
    <row r="269" spans="1:13" x14ac:dyDescent="0.25">
      <c r="A269" s="2" t="s">
        <v>277</v>
      </c>
      <c r="B269" s="10">
        <f t="shared" si="12"/>
        <v>8</v>
      </c>
      <c r="C269" s="10">
        <f t="shared" si="13"/>
        <v>2008</v>
      </c>
      <c r="D269" s="10"/>
      <c r="E269" s="2">
        <f t="shared" si="14"/>
        <v>39680</v>
      </c>
      <c r="F269" s="7">
        <v>473302960000</v>
      </c>
      <c r="G269" s="7">
        <v>0</v>
      </c>
      <c r="H269" s="7">
        <v>39831578000</v>
      </c>
      <c r="I269" s="7">
        <v>0</v>
      </c>
      <c r="J269" s="7">
        <v>6234905642.1000004</v>
      </c>
      <c r="K269" s="7">
        <v>411731288200</v>
      </c>
      <c r="L269" s="7">
        <v>21740093800</v>
      </c>
      <c r="M269" s="7">
        <v>0</v>
      </c>
    </row>
    <row r="270" spans="1:13" x14ac:dyDescent="0.25">
      <c r="A270" s="2" t="s">
        <v>278</v>
      </c>
      <c r="B270" s="10">
        <f t="shared" si="12"/>
        <v>8</v>
      </c>
      <c r="C270" s="10">
        <f t="shared" si="13"/>
        <v>2008</v>
      </c>
      <c r="D270" s="10"/>
      <c r="E270" s="2">
        <f t="shared" si="14"/>
        <v>39687</v>
      </c>
      <c r="F270" s="7">
        <v>473302960000</v>
      </c>
      <c r="G270" s="7">
        <v>0</v>
      </c>
      <c r="H270" s="7">
        <v>39831578000</v>
      </c>
      <c r="I270" s="7">
        <v>0</v>
      </c>
      <c r="J270" s="7">
        <v>6339133436.3599997</v>
      </c>
      <c r="K270" s="7">
        <v>411731288200</v>
      </c>
      <c r="L270" s="7">
        <v>21740093800</v>
      </c>
      <c r="M270" s="7">
        <v>0</v>
      </c>
    </row>
    <row r="271" spans="1:13" x14ac:dyDescent="0.25">
      <c r="A271" s="2" t="s">
        <v>279</v>
      </c>
      <c r="B271" s="10">
        <f t="shared" si="12"/>
        <v>9</v>
      </c>
      <c r="C271" s="10">
        <f t="shared" si="13"/>
        <v>2008</v>
      </c>
      <c r="D271" s="10"/>
      <c r="E271" s="2">
        <f t="shared" si="14"/>
        <v>39694</v>
      </c>
      <c r="F271" s="7">
        <v>473302960000</v>
      </c>
      <c r="G271" s="7">
        <v>0</v>
      </c>
      <c r="H271" s="7">
        <v>39831578000</v>
      </c>
      <c r="I271" s="7">
        <v>0</v>
      </c>
      <c r="J271" s="7">
        <v>6422873979.0699997</v>
      </c>
      <c r="K271" s="7">
        <v>411731288200</v>
      </c>
      <c r="L271" s="7">
        <v>21740093800</v>
      </c>
      <c r="M271" s="7">
        <v>0</v>
      </c>
    </row>
    <row r="272" spans="1:13" x14ac:dyDescent="0.25">
      <c r="A272" s="2" t="s">
        <v>280</v>
      </c>
      <c r="B272" s="10">
        <f t="shared" si="12"/>
        <v>9</v>
      </c>
      <c r="C272" s="10">
        <f t="shared" si="13"/>
        <v>2008</v>
      </c>
      <c r="D272" s="10"/>
      <c r="E272" s="2">
        <f t="shared" si="14"/>
        <v>39701</v>
      </c>
      <c r="F272" s="7">
        <v>473302960000</v>
      </c>
      <c r="G272" s="7">
        <v>0</v>
      </c>
      <c r="H272" s="7">
        <v>39831578000</v>
      </c>
      <c r="I272" s="7">
        <v>0</v>
      </c>
      <c r="J272" s="7">
        <v>6479512988.9099998</v>
      </c>
      <c r="K272" s="7">
        <v>411731288200</v>
      </c>
      <c r="L272" s="7">
        <v>21740093800</v>
      </c>
      <c r="M272" s="7">
        <v>0</v>
      </c>
    </row>
    <row r="273" spans="1:13" x14ac:dyDescent="0.25">
      <c r="A273" s="2" t="s">
        <v>281</v>
      </c>
      <c r="B273" s="10">
        <f t="shared" si="12"/>
        <v>9</v>
      </c>
      <c r="C273" s="10">
        <f t="shared" si="13"/>
        <v>2008</v>
      </c>
      <c r="D273" s="10"/>
      <c r="E273" s="2">
        <f t="shared" si="14"/>
        <v>39708</v>
      </c>
      <c r="F273" s="7">
        <v>473302960000</v>
      </c>
      <c r="G273" s="7">
        <v>0</v>
      </c>
      <c r="H273" s="7">
        <v>39831578000</v>
      </c>
      <c r="I273" s="7">
        <v>0</v>
      </c>
      <c r="J273" s="7">
        <v>6536196535.8999996</v>
      </c>
      <c r="K273" s="7">
        <v>411731288200</v>
      </c>
      <c r="L273" s="7">
        <v>21740093800</v>
      </c>
      <c r="M273" s="7">
        <v>0</v>
      </c>
    </row>
    <row r="274" spans="1:13" x14ac:dyDescent="0.25">
      <c r="A274" s="2" t="s">
        <v>282</v>
      </c>
      <c r="B274" s="10">
        <f t="shared" si="12"/>
        <v>9</v>
      </c>
      <c r="C274" s="10">
        <f t="shared" si="13"/>
        <v>2008</v>
      </c>
      <c r="D274" s="10"/>
      <c r="E274" s="2">
        <f t="shared" si="14"/>
        <v>39715</v>
      </c>
      <c r="F274" s="7">
        <v>479985502900</v>
      </c>
      <c r="G274" s="7">
        <v>0</v>
      </c>
      <c r="H274" s="7">
        <v>39831578000</v>
      </c>
      <c r="I274" s="7">
        <v>0</v>
      </c>
      <c r="J274" s="7">
        <v>6592770931.8000002</v>
      </c>
      <c r="K274" s="7">
        <v>411731288200</v>
      </c>
      <c r="L274" s="7">
        <v>18422636700</v>
      </c>
      <c r="M274" s="7">
        <v>10000000000</v>
      </c>
    </row>
    <row r="275" spans="1:13" x14ac:dyDescent="0.25">
      <c r="A275" s="2" t="s">
        <v>283</v>
      </c>
      <c r="B275" s="10">
        <f t="shared" si="12"/>
        <v>10</v>
      </c>
      <c r="C275" s="10">
        <f t="shared" si="13"/>
        <v>2008</v>
      </c>
      <c r="D275" s="10"/>
      <c r="E275" s="2">
        <f t="shared" si="14"/>
        <v>39722</v>
      </c>
      <c r="F275" s="7">
        <v>484485502900</v>
      </c>
      <c r="G275" s="7">
        <v>0</v>
      </c>
      <c r="H275" s="7">
        <v>39831578000</v>
      </c>
      <c r="I275" s="7">
        <v>0</v>
      </c>
      <c r="J275" s="7">
        <v>6635333142</v>
      </c>
      <c r="K275" s="7">
        <v>411731288200</v>
      </c>
      <c r="L275" s="7">
        <v>18422636700</v>
      </c>
      <c r="M275" s="7">
        <v>14500000000</v>
      </c>
    </row>
    <row r="276" spans="1:13" x14ac:dyDescent="0.25">
      <c r="A276" s="2" t="s">
        <v>284</v>
      </c>
      <c r="B276" s="10">
        <f t="shared" si="12"/>
        <v>10</v>
      </c>
      <c r="C276" s="10">
        <f t="shared" si="13"/>
        <v>2008</v>
      </c>
      <c r="D276" s="10"/>
      <c r="E276" s="2">
        <f t="shared" si="14"/>
        <v>39729</v>
      </c>
      <c r="F276" s="7">
        <v>484090502900</v>
      </c>
      <c r="G276" s="7">
        <v>0</v>
      </c>
      <c r="H276" s="7">
        <v>39831578000</v>
      </c>
      <c r="I276" s="7">
        <v>0</v>
      </c>
      <c r="J276" s="7">
        <v>6593485758.5100002</v>
      </c>
      <c r="K276" s="7">
        <v>411731288200</v>
      </c>
      <c r="L276" s="7">
        <v>18422636700</v>
      </c>
      <c r="M276" s="7">
        <v>14105000000</v>
      </c>
    </row>
    <row r="277" spans="1:13" x14ac:dyDescent="0.25">
      <c r="A277" s="2" t="s">
        <v>285</v>
      </c>
      <c r="B277" s="10">
        <f t="shared" si="12"/>
        <v>10</v>
      </c>
      <c r="C277" s="10">
        <f t="shared" si="13"/>
        <v>2008</v>
      </c>
      <c r="D277" s="10"/>
      <c r="E277" s="2">
        <f t="shared" si="14"/>
        <v>39736</v>
      </c>
      <c r="F277" s="7">
        <v>484090502900</v>
      </c>
      <c r="G277" s="7">
        <v>0</v>
      </c>
      <c r="H277" s="7">
        <v>40805578000</v>
      </c>
      <c r="I277" s="7">
        <v>0</v>
      </c>
      <c r="J277" s="7">
        <v>6569252208.4899998</v>
      </c>
      <c r="K277" s="7">
        <v>410757288200</v>
      </c>
      <c r="L277" s="7">
        <v>18422636700</v>
      </c>
      <c r="M277" s="7">
        <v>14105000000</v>
      </c>
    </row>
    <row r="278" spans="1:13" x14ac:dyDescent="0.25">
      <c r="A278" s="2" t="s">
        <v>286</v>
      </c>
      <c r="B278" s="10">
        <f t="shared" si="12"/>
        <v>10</v>
      </c>
      <c r="C278" s="10">
        <f t="shared" si="13"/>
        <v>2008</v>
      </c>
      <c r="D278" s="10"/>
      <c r="E278" s="2">
        <f t="shared" si="14"/>
        <v>39743</v>
      </c>
      <c r="F278" s="7">
        <v>484090502900</v>
      </c>
      <c r="G278" s="7">
        <v>0</v>
      </c>
      <c r="H278" s="7">
        <v>40805578000</v>
      </c>
      <c r="I278" s="7">
        <v>0</v>
      </c>
      <c r="J278" s="7">
        <v>6526435204.8100004</v>
      </c>
      <c r="K278" s="7">
        <v>410757288200</v>
      </c>
      <c r="L278" s="7">
        <v>18422636700</v>
      </c>
      <c r="M278" s="7">
        <v>14105000000</v>
      </c>
    </row>
    <row r="279" spans="1:13" x14ac:dyDescent="0.25">
      <c r="A279" s="2" t="s">
        <v>287</v>
      </c>
      <c r="B279" s="10">
        <f t="shared" si="12"/>
        <v>10</v>
      </c>
      <c r="C279" s="10">
        <f t="shared" si="13"/>
        <v>2008</v>
      </c>
      <c r="D279" s="10"/>
      <c r="E279" s="2">
        <f t="shared" si="14"/>
        <v>39750</v>
      </c>
      <c r="F279" s="7">
        <v>483605502900</v>
      </c>
      <c r="G279" s="7">
        <v>0</v>
      </c>
      <c r="H279" s="7">
        <v>40805578000</v>
      </c>
      <c r="I279" s="7">
        <v>0</v>
      </c>
      <c r="J279" s="7">
        <v>6483639954.9899998</v>
      </c>
      <c r="K279" s="7">
        <v>410757288200</v>
      </c>
      <c r="L279" s="7">
        <v>18422636700</v>
      </c>
      <c r="M279" s="7">
        <v>13620000000</v>
      </c>
    </row>
    <row r="280" spans="1:13" x14ac:dyDescent="0.25">
      <c r="A280" s="2" t="s">
        <v>288</v>
      </c>
      <c r="B280" s="10">
        <f t="shared" si="12"/>
        <v>11</v>
      </c>
      <c r="C280" s="10">
        <f t="shared" si="13"/>
        <v>2008</v>
      </c>
      <c r="D280" s="10"/>
      <c r="E280" s="2">
        <f t="shared" si="14"/>
        <v>39757</v>
      </c>
      <c r="F280" s="7">
        <v>483220502900</v>
      </c>
      <c r="G280" s="7">
        <v>0</v>
      </c>
      <c r="H280" s="7">
        <v>41071418200</v>
      </c>
      <c r="I280" s="7">
        <v>0</v>
      </c>
      <c r="J280" s="7">
        <v>6470152706.54</v>
      </c>
      <c r="K280" s="7">
        <v>410491448000</v>
      </c>
      <c r="L280" s="7">
        <v>18422636700</v>
      </c>
      <c r="M280" s="7">
        <v>13235000000</v>
      </c>
    </row>
    <row r="281" spans="1:13" x14ac:dyDescent="0.25">
      <c r="A281" s="2" t="s">
        <v>289</v>
      </c>
      <c r="B281" s="10">
        <f t="shared" si="12"/>
        <v>11</v>
      </c>
      <c r="C281" s="10">
        <f t="shared" si="13"/>
        <v>2008</v>
      </c>
      <c r="D281" s="10"/>
      <c r="E281" s="2">
        <f t="shared" si="14"/>
        <v>39764</v>
      </c>
      <c r="F281" s="7">
        <v>482954502900</v>
      </c>
      <c r="G281" s="7">
        <v>0</v>
      </c>
      <c r="H281" s="7">
        <v>41071418200</v>
      </c>
      <c r="I281" s="7">
        <v>0</v>
      </c>
      <c r="J281" s="7">
        <v>6454831722.7399998</v>
      </c>
      <c r="K281" s="7">
        <v>410491448000</v>
      </c>
      <c r="L281" s="7">
        <v>18422636700</v>
      </c>
      <c r="M281" s="7">
        <v>12969000000</v>
      </c>
    </row>
    <row r="282" spans="1:13" x14ac:dyDescent="0.25">
      <c r="A282" s="2" t="s">
        <v>290</v>
      </c>
      <c r="B282" s="10">
        <f t="shared" si="12"/>
        <v>11</v>
      </c>
      <c r="C282" s="10">
        <f t="shared" si="13"/>
        <v>2008</v>
      </c>
      <c r="D282" s="10"/>
      <c r="E282" s="2">
        <f t="shared" si="14"/>
        <v>39771</v>
      </c>
      <c r="F282" s="7">
        <v>482486502900</v>
      </c>
      <c r="G282" s="7">
        <v>0</v>
      </c>
      <c r="H282" s="7">
        <v>41071418200</v>
      </c>
      <c r="I282" s="7">
        <v>0</v>
      </c>
      <c r="J282" s="7">
        <v>6439510383.4799995</v>
      </c>
      <c r="K282" s="7">
        <v>410491448000</v>
      </c>
      <c r="L282" s="7">
        <v>18422636700</v>
      </c>
      <c r="M282" s="7">
        <v>12501000000</v>
      </c>
    </row>
    <row r="283" spans="1:13" x14ac:dyDescent="0.25">
      <c r="A283" s="2" t="s">
        <v>291</v>
      </c>
      <c r="B283" s="10">
        <f t="shared" si="12"/>
        <v>11</v>
      </c>
      <c r="C283" s="10">
        <f t="shared" si="13"/>
        <v>2008</v>
      </c>
      <c r="D283" s="10"/>
      <c r="E283" s="2">
        <f t="shared" si="14"/>
        <v>39778</v>
      </c>
      <c r="F283" s="7">
        <v>482206502900</v>
      </c>
      <c r="G283" s="7">
        <v>0</v>
      </c>
      <c r="H283" s="7">
        <v>41071418200</v>
      </c>
      <c r="I283" s="7">
        <v>0</v>
      </c>
      <c r="J283" s="7">
        <v>6421958861.0200005</v>
      </c>
      <c r="K283" s="7">
        <v>410491448000</v>
      </c>
      <c r="L283" s="7">
        <v>18422636700</v>
      </c>
      <c r="M283" s="7">
        <v>12221000000</v>
      </c>
    </row>
    <row r="284" spans="1:13" x14ac:dyDescent="0.25">
      <c r="A284" s="2" t="s">
        <v>292</v>
      </c>
      <c r="B284" s="10">
        <f t="shared" si="12"/>
        <v>12</v>
      </c>
      <c r="C284" s="10">
        <f t="shared" si="13"/>
        <v>2008</v>
      </c>
      <c r="D284" s="10"/>
      <c r="E284" s="2">
        <f t="shared" si="14"/>
        <v>39785</v>
      </c>
      <c r="F284" s="7">
        <v>481557502900</v>
      </c>
      <c r="G284" s="7">
        <v>0</v>
      </c>
      <c r="H284" s="7">
        <v>41071418200</v>
      </c>
      <c r="I284" s="7">
        <v>0</v>
      </c>
      <c r="J284" s="7">
        <v>6368963203.8000002</v>
      </c>
      <c r="K284" s="7">
        <v>410491448000</v>
      </c>
      <c r="L284" s="7">
        <v>18422636700</v>
      </c>
      <c r="M284" s="7">
        <v>11572000000</v>
      </c>
    </row>
    <row r="285" spans="1:13" x14ac:dyDescent="0.25">
      <c r="A285" s="2" t="s">
        <v>293</v>
      </c>
      <c r="B285" s="10">
        <f t="shared" si="12"/>
        <v>12</v>
      </c>
      <c r="C285" s="10">
        <f t="shared" si="13"/>
        <v>2008</v>
      </c>
      <c r="D285" s="10"/>
      <c r="E285" s="2">
        <f t="shared" si="14"/>
        <v>39792</v>
      </c>
      <c r="F285" s="7">
        <v>485797502900</v>
      </c>
      <c r="G285" s="7">
        <v>0</v>
      </c>
      <c r="H285" s="7">
        <v>41071418200</v>
      </c>
      <c r="I285" s="7">
        <v>0</v>
      </c>
      <c r="J285" s="7">
        <v>6260612063.4300003</v>
      </c>
      <c r="K285" s="7">
        <v>410491448000</v>
      </c>
      <c r="L285" s="7">
        <v>18422636700</v>
      </c>
      <c r="M285" s="7">
        <v>15812000000</v>
      </c>
    </row>
    <row r="286" spans="1:13" x14ac:dyDescent="0.25">
      <c r="A286" s="2" t="s">
        <v>294</v>
      </c>
      <c r="B286" s="10">
        <f t="shared" si="12"/>
        <v>12</v>
      </c>
      <c r="C286" s="10">
        <f t="shared" si="13"/>
        <v>2008</v>
      </c>
      <c r="D286" s="10"/>
      <c r="E286" s="2">
        <f t="shared" si="14"/>
        <v>39799</v>
      </c>
      <c r="F286" s="7">
        <v>487606502900</v>
      </c>
      <c r="G286" s="7">
        <v>0</v>
      </c>
      <c r="H286" s="7">
        <v>41071418200</v>
      </c>
      <c r="I286" s="7">
        <v>0</v>
      </c>
      <c r="J286" s="7">
        <v>6152285018.9099998</v>
      </c>
      <c r="K286" s="7">
        <v>410491448000</v>
      </c>
      <c r="L286" s="7">
        <v>18422636700</v>
      </c>
      <c r="M286" s="7">
        <v>17621000000</v>
      </c>
    </row>
    <row r="287" spans="1:13" x14ac:dyDescent="0.25">
      <c r="A287" s="2" t="s">
        <v>295</v>
      </c>
      <c r="B287" s="10">
        <f t="shared" si="12"/>
        <v>12</v>
      </c>
      <c r="C287" s="10">
        <f t="shared" si="13"/>
        <v>2008</v>
      </c>
      <c r="D287" s="10"/>
      <c r="E287" s="2">
        <f t="shared" si="14"/>
        <v>39806</v>
      </c>
      <c r="F287" s="7">
        <v>490863502900</v>
      </c>
      <c r="G287" s="7">
        <v>0</v>
      </c>
      <c r="H287" s="7">
        <v>41071418200</v>
      </c>
      <c r="I287" s="7">
        <v>0</v>
      </c>
      <c r="J287" s="7">
        <v>6028558817.7700005</v>
      </c>
      <c r="K287" s="7">
        <v>410491448000</v>
      </c>
      <c r="L287" s="7">
        <v>18422636700</v>
      </c>
      <c r="M287" s="7">
        <v>20878000000</v>
      </c>
    </row>
    <row r="288" spans="1:13" x14ac:dyDescent="0.25">
      <c r="A288" s="2" t="s">
        <v>296</v>
      </c>
      <c r="B288" s="10">
        <f t="shared" si="12"/>
        <v>12</v>
      </c>
      <c r="C288" s="10">
        <f t="shared" si="13"/>
        <v>2008</v>
      </c>
      <c r="D288" s="10"/>
      <c r="E288" s="2">
        <f t="shared" si="14"/>
        <v>39813</v>
      </c>
      <c r="F288" s="7">
        <v>489693502900</v>
      </c>
      <c r="G288" s="7">
        <v>0</v>
      </c>
      <c r="H288" s="7">
        <v>41071418200</v>
      </c>
      <c r="I288" s="7">
        <v>0</v>
      </c>
      <c r="J288" s="7">
        <v>5935739189.4099998</v>
      </c>
      <c r="K288" s="7">
        <v>410491448000</v>
      </c>
      <c r="L288" s="7">
        <v>18422636700</v>
      </c>
      <c r="M288" s="7">
        <v>19708000000</v>
      </c>
    </row>
    <row r="289" spans="1:13" x14ac:dyDescent="0.25">
      <c r="A289" s="2" t="s">
        <v>297</v>
      </c>
      <c r="B289" s="10">
        <f t="shared" si="12"/>
        <v>1</v>
      </c>
      <c r="C289" s="10">
        <f t="shared" si="13"/>
        <v>2009</v>
      </c>
      <c r="D289" s="10"/>
      <c r="E289" s="2">
        <f t="shared" si="14"/>
        <v>39820</v>
      </c>
      <c r="F289" s="7">
        <v>489243502900</v>
      </c>
      <c r="G289" s="7">
        <v>0</v>
      </c>
      <c r="H289" s="7">
        <v>41071418200</v>
      </c>
      <c r="I289" s="7">
        <v>0</v>
      </c>
      <c r="J289" s="7">
        <v>5732371318.4200001</v>
      </c>
      <c r="K289" s="7">
        <v>410491448000</v>
      </c>
      <c r="L289" s="7">
        <v>18422636700</v>
      </c>
      <c r="M289" s="7">
        <v>19258000000</v>
      </c>
    </row>
    <row r="290" spans="1:13" x14ac:dyDescent="0.25">
      <c r="A290" s="2" t="s">
        <v>298</v>
      </c>
      <c r="B290" s="10">
        <f t="shared" si="12"/>
        <v>1</v>
      </c>
      <c r="C290" s="10">
        <f t="shared" si="13"/>
        <v>2009</v>
      </c>
      <c r="D290" s="10"/>
      <c r="E290" s="2">
        <f t="shared" si="14"/>
        <v>39827</v>
      </c>
      <c r="F290" s="7">
        <v>499777138125.84998</v>
      </c>
      <c r="G290" s="7">
        <v>5633635225.8500004</v>
      </c>
      <c r="H290" s="7">
        <v>41071418200</v>
      </c>
      <c r="I290" s="7">
        <v>0</v>
      </c>
      <c r="J290" s="7">
        <v>5529051056.3000002</v>
      </c>
      <c r="K290" s="7">
        <v>410491448000</v>
      </c>
      <c r="L290" s="7">
        <v>18422636700</v>
      </c>
      <c r="M290" s="7">
        <v>24158000000</v>
      </c>
    </row>
    <row r="291" spans="1:13" x14ac:dyDescent="0.25">
      <c r="A291" s="2" t="s">
        <v>299</v>
      </c>
      <c r="B291" s="10">
        <f t="shared" si="12"/>
        <v>1</v>
      </c>
      <c r="C291" s="10">
        <f t="shared" si="13"/>
        <v>2009</v>
      </c>
      <c r="D291" s="10"/>
      <c r="E291" s="2">
        <f t="shared" si="14"/>
        <v>39834</v>
      </c>
      <c r="F291" s="7">
        <v>500862459378.29999</v>
      </c>
      <c r="G291" s="7">
        <v>5990622678.3000002</v>
      </c>
      <c r="H291" s="7">
        <v>39377689800</v>
      </c>
      <c r="I291" s="7">
        <v>0</v>
      </c>
      <c r="J291" s="7">
        <v>4607992790.0799999</v>
      </c>
      <c r="K291" s="7">
        <v>412913510200</v>
      </c>
      <c r="L291" s="7">
        <v>18422636700</v>
      </c>
      <c r="M291" s="7">
        <v>24158000000</v>
      </c>
    </row>
    <row r="292" spans="1:13" x14ac:dyDescent="0.25">
      <c r="A292" s="2" t="s">
        <v>300</v>
      </c>
      <c r="B292" s="10">
        <f t="shared" si="12"/>
        <v>1</v>
      </c>
      <c r="C292" s="10">
        <f t="shared" si="13"/>
        <v>2009</v>
      </c>
      <c r="D292" s="10"/>
      <c r="E292" s="2">
        <f t="shared" si="14"/>
        <v>39841</v>
      </c>
      <c r="F292" s="7">
        <v>506455605952.88</v>
      </c>
      <c r="G292" s="7">
        <v>7376769252.8800001</v>
      </c>
      <c r="H292" s="7">
        <v>39377689800</v>
      </c>
      <c r="I292" s="7">
        <v>0</v>
      </c>
      <c r="J292" s="7">
        <v>4415333956.0100002</v>
      </c>
      <c r="K292" s="7">
        <v>412913510200</v>
      </c>
      <c r="L292" s="7">
        <v>18422636700</v>
      </c>
      <c r="M292" s="7">
        <v>28365000000</v>
      </c>
    </row>
    <row r="293" spans="1:13" x14ac:dyDescent="0.25">
      <c r="A293" s="2" t="s">
        <v>301</v>
      </c>
      <c r="B293" s="10">
        <f t="shared" si="12"/>
        <v>2</v>
      </c>
      <c r="C293" s="10">
        <f t="shared" si="13"/>
        <v>2009</v>
      </c>
      <c r="D293" s="10"/>
      <c r="E293" s="2">
        <f t="shared" si="14"/>
        <v>39848</v>
      </c>
      <c r="F293" s="7">
        <v>508005605952.91998</v>
      </c>
      <c r="G293" s="7">
        <v>7376769252.9200001</v>
      </c>
      <c r="H293" s="7">
        <v>39377689800</v>
      </c>
      <c r="I293" s="7">
        <v>0</v>
      </c>
      <c r="J293" s="7">
        <v>4268121953.71</v>
      </c>
      <c r="K293" s="7">
        <v>412913510200</v>
      </c>
      <c r="L293" s="7">
        <v>18422636700</v>
      </c>
      <c r="M293" s="7">
        <v>29915000000</v>
      </c>
    </row>
    <row r="294" spans="1:13" x14ac:dyDescent="0.25">
      <c r="A294" s="2" t="s">
        <v>302</v>
      </c>
      <c r="B294" s="10">
        <f t="shared" si="12"/>
        <v>2</v>
      </c>
      <c r="C294" s="10">
        <f t="shared" si="13"/>
        <v>2009</v>
      </c>
      <c r="D294" s="10"/>
      <c r="E294" s="2">
        <f t="shared" si="14"/>
        <v>39855</v>
      </c>
      <c r="F294" s="7">
        <v>510241035485.25</v>
      </c>
      <c r="G294" s="7">
        <v>7377198785.25</v>
      </c>
      <c r="H294" s="7">
        <v>39377689800</v>
      </c>
      <c r="I294" s="7">
        <v>0</v>
      </c>
      <c r="J294" s="7">
        <v>4155085110.3899999</v>
      </c>
      <c r="K294" s="7">
        <v>412913510200</v>
      </c>
      <c r="L294" s="7">
        <v>18422636700</v>
      </c>
      <c r="M294" s="7">
        <v>32150000000</v>
      </c>
    </row>
    <row r="295" spans="1:13" x14ac:dyDescent="0.25">
      <c r="A295" s="2" t="s">
        <v>303</v>
      </c>
      <c r="B295" s="10">
        <f t="shared" si="12"/>
        <v>2</v>
      </c>
      <c r="C295" s="10">
        <f t="shared" si="13"/>
        <v>2009</v>
      </c>
      <c r="D295" s="10"/>
      <c r="E295" s="2">
        <f t="shared" si="14"/>
        <v>39862</v>
      </c>
      <c r="F295" s="7">
        <v>569583110791.82996</v>
      </c>
      <c r="G295" s="7">
        <v>65292274091.830002</v>
      </c>
      <c r="H295" s="7">
        <v>39377689800</v>
      </c>
      <c r="I295" s="7">
        <v>0</v>
      </c>
      <c r="J295" s="7">
        <v>4042066201.27</v>
      </c>
      <c r="K295" s="7">
        <v>412913510200</v>
      </c>
      <c r="L295" s="7">
        <v>18422636700</v>
      </c>
      <c r="M295" s="7">
        <v>33577000000</v>
      </c>
    </row>
    <row r="296" spans="1:13" x14ac:dyDescent="0.25">
      <c r="A296" s="2" t="s">
        <v>304</v>
      </c>
      <c r="B296" s="10">
        <f t="shared" si="12"/>
        <v>2</v>
      </c>
      <c r="C296" s="10">
        <f t="shared" si="13"/>
        <v>2009</v>
      </c>
      <c r="D296" s="10"/>
      <c r="E296" s="2">
        <f t="shared" si="14"/>
        <v>39869</v>
      </c>
      <c r="F296" s="7">
        <v>577796817888.48999</v>
      </c>
      <c r="G296" s="7">
        <v>68744981188.490005</v>
      </c>
      <c r="H296" s="7">
        <v>39377689800</v>
      </c>
      <c r="I296" s="7">
        <v>0</v>
      </c>
      <c r="J296" s="7">
        <v>3929088045.27</v>
      </c>
      <c r="K296" s="7">
        <v>412913510200</v>
      </c>
      <c r="L296" s="7">
        <v>18422636700</v>
      </c>
      <c r="M296" s="7">
        <v>38338000000</v>
      </c>
    </row>
    <row r="297" spans="1:13" x14ac:dyDescent="0.25">
      <c r="A297" s="2" t="s">
        <v>305</v>
      </c>
      <c r="B297" s="10">
        <f t="shared" si="12"/>
        <v>3</v>
      </c>
      <c r="C297" s="10">
        <f t="shared" si="13"/>
        <v>2009</v>
      </c>
      <c r="D297" s="10"/>
      <c r="E297" s="2">
        <f t="shared" si="14"/>
        <v>39876</v>
      </c>
      <c r="F297" s="7">
        <v>577854079571.96997</v>
      </c>
      <c r="G297" s="7">
        <v>68902242871.970001</v>
      </c>
      <c r="H297" s="7">
        <v>39377689800</v>
      </c>
      <c r="I297" s="7">
        <v>0</v>
      </c>
      <c r="J297" s="7">
        <v>3904945276.0700002</v>
      </c>
      <c r="K297" s="7">
        <v>412913510200</v>
      </c>
      <c r="L297" s="7">
        <v>18422636700</v>
      </c>
      <c r="M297" s="7">
        <v>38238000000</v>
      </c>
    </row>
    <row r="298" spans="1:13" x14ac:dyDescent="0.25">
      <c r="A298" s="2" t="s">
        <v>306</v>
      </c>
      <c r="B298" s="10">
        <f t="shared" si="12"/>
        <v>3</v>
      </c>
      <c r="C298" s="10">
        <f t="shared" si="13"/>
        <v>2009</v>
      </c>
      <c r="D298" s="10"/>
      <c r="E298" s="2">
        <f t="shared" si="14"/>
        <v>39883</v>
      </c>
      <c r="F298" s="7">
        <v>584103536857.92004</v>
      </c>
      <c r="G298" s="7">
        <v>68957700157.919998</v>
      </c>
      <c r="H298" s="7">
        <v>39377689800</v>
      </c>
      <c r="I298" s="7">
        <v>0</v>
      </c>
      <c r="J298" s="7">
        <v>3947421160.1999998</v>
      </c>
      <c r="K298" s="7">
        <v>412913510200</v>
      </c>
      <c r="L298" s="7">
        <v>18422636700</v>
      </c>
      <c r="M298" s="7">
        <v>44432000000</v>
      </c>
    </row>
    <row r="299" spans="1:13" x14ac:dyDescent="0.25">
      <c r="A299" s="2" t="s">
        <v>307</v>
      </c>
      <c r="B299" s="10">
        <f t="shared" si="12"/>
        <v>3</v>
      </c>
      <c r="C299" s="10">
        <f t="shared" si="13"/>
        <v>2009</v>
      </c>
      <c r="D299" s="10"/>
      <c r="E299" s="2">
        <f t="shared" si="14"/>
        <v>39890</v>
      </c>
      <c r="F299" s="7">
        <v>755474689701.82996</v>
      </c>
      <c r="G299" s="7">
        <v>236488853001.82999</v>
      </c>
      <c r="H299" s="7">
        <v>39377689800</v>
      </c>
      <c r="I299" s="7">
        <v>0</v>
      </c>
      <c r="J299" s="7">
        <v>3989956495.73</v>
      </c>
      <c r="K299" s="7">
        <v>412913510200</v>
      </c>
      <c r="L299" s="7">
        <v>18422636700</v>
      </c>
      <c r="M299" s="7">
        <v>48272000000</v>
      </c>
    </row>
    <row r="300" spans="1:13" x14ac:dyDescent="0.25">
      <c r="A300" s="2" t="s">
        <v>308</v>
      </c>
      <c r="B300" s="10">
        <f t="shared" si="12"/>
        <v>3</v>
      </c>
      <c r="C300" s="10">
        <f t="shared" si="13"/>
        <v>2009</v>
      </c>
      <c r="D300" s="10"/>
      <c r="E300" s="2">
        <f t="shared" si="14"/>
        <v>39897</v>
      </c>
      <c r="F300" s="7">
        <v>757262829168</v>
      </c>
      <c r="G300" s="7">
        <v>236155992468</v>
      </c>
      <c r="H300" s="7">
        <v>39377689800</v>
      </c>
      <c r="I300" s="7">
        <v>0</v>
      </c>
      <c r="J300" s="7">
        <v>4032403497.71</v>
      </c>
      <c r="K300" s="7">
        <v>412913510200</v>
      </c>
      <c r="L300" s="7">
        <v>18422636700</v>
      </c>
      <c r="M300" s="7">
        <v>50393000000</v>
      </c>
    </row>
    <row r="301" spans="1:13" x14ac:dyDescent="0.25">
      <c r="A301" s="2" t="s">
        <v>309</v>
      </c>
      <c r="B301" s="10">
        <f t="shared" si="12"/>
        <v>4</v>
      </c>
      <c r="C301" s="10">
        <f t="shared" si="13"/>
        <v>2009</v>
      </c>
      <c r="D301" s="10"/>
      <c r="E301" s="2">
        <f t="shared" si="14"/>
        <v>39904</v>
      </c>
      <c r="F301" s="7">
        <v>778506859651.78003</v>
      </c>
      <c r="G301" s="7">
        <v>236637022951.78</v>
      </c>
      <c r="H301" s="7">
        <v>39377689800</v>
      </c>
      <c r="I301" s="7">
        <v>0</v>
      </c>
      <c r="J301" s="7">
        <v>4076110105.7800002</v>
      </c>
      <c r="K301" s="7">
        <v>430453510200</v>
      </c>
      <c r="L301" s="7">
        <v>18422636700</v>
      </c>
      <c r="M301" s="7">
        <v>53616000000</v>
      </c>
    </row>
    <row r="302" spans="1:13" x14ac:dyDescent="0.25">
      <c r="A302" s="2" t="s">
        <v>310</v>
      </c>
      <c r="B302" s="10">
        <f t="shared" si="12"/>
        <v>4</v>
      </c>
      <c r="C302" s="10">
        <f t="shared" si="13"/>
        <v>2009</v>
      </c>
      <c r="D302" s="10"/>
      <c r="E302" s="2">
        <f t="shared" si="14"/>
        <v>39911</v>
      </c>
      <c r="F302" s="7">
        <v>797226860769.06006</v>
      </c>
      <c r="G302" s="7">
        <v>236651024069.06</v>
      </c>
      <c r="H302" s="7">
        <v>39377689800</v>
      </c>
      <c r="I302" s="7">
        <v>0</v>
      </c>
      <c r="J302" s="7">
        <v>4126522716.8499999</v>
      </c>
      <c r="K302" s="7">
        <v>446487510200</v>
      </c>
      <c r="L302" s="7">
        <v>18422636700</v>
      </c>
      <c r="M302" s="7">
        <v>56288000000</v>
      </c>
    </row>
    <row r="303" spans="1:13" x14ac:dyDescent="0.25">
      <c r="A303" s="2" t="s">
        <v>311</v>
      </c>
      <c r="B303" s="10">
        <f t="shared" si="12"/>
        <v>4</v>
      </c>
      <c r="C303" s="10">
        <f t="shared" si="13"/>
        <v>2009</v>
      </c>
      <c r="D303" s="10"/>
      <c r="E303" s="2">
        <f t="shared" si="14"/>
        <v>39918</v>
      </c>
      <c r="F303" s="7">
        <v>939005450030.67004</v>
      </c>
      <c r="G303" s="7">
        <v>355636613330.66998</v>
      </c>
      <c r="H303" s="7">
        <v>39473181300</v>
      </c>
      <c r="I303" s="7">
        <v>0</v>
      </c>
      <c r="J303" s="7">
        <v>4175543455.1100001</v>
      </c>
      <c r="K303" s="7">
        <v>464032018700</v>
      </c>
      <c r="L303" s="7">
        <v>18422636700</v>
      </c>
      <c r="M303" s="7">
        <v>61441000000</v>
      </c>
    </row>
    <row r="304" spans="1:13" x14ac:dyDescent="0.25">
      <c r="A304" s="2" t="s">
        <v>312</v>
      </c>
      <c r="B304" s="10">
        <f t="shared" si="12"/>
        <v>4</v>
      </c>
      <c r="C304" s="10">
        <f t="shared" si="13"/>
        <v>2009</v>
      </c>
      <c r="D304" s="10"/>
      <c r="E304" s="2">
        <f t="shared" si="14"/>
        <v>39925</v>
      </c>
      <c r="F304" s="7">
        <v>962532166382.09998</v>
      </c>
      <c r="G304" s="7">
        <v>367590329682.09998</v>
      </c>
      <c r="H304" s="7">
        <v>40976181300</v>
      </c>
      <c r="I304" s="7">
        <v>0</v>
      </c>
      <c r="J304" s="7">
        <v>4537759016.4899998</v>
      </c>
      <c r="K304" s="7">
        <v>471032018700</v>
      </c>
      <c r="L304" s="7">
        <v>18422636700</v>
      </c>
      <c r="M304" s="7">
        <v>64511000000</v>
      </c>
    </row>
    <row r="305" spans="1:13" x14ac:dyDescent="0.25">
      <c r="A305" s="2" t="s">
        <v>313</v>
      </c>
      <c r="B305" s="10">
        <f t="shared" si="12"/>
        <v>4</v>
      </c>
      <c r="C305" s="10">
        <f t="shared" si="13"/>
        <v>2009</v>
      </c>
      <c r="D305" s="10"/>
      <c r="E305" s="2">
        <f t="shared" si="14"/>
        <v>39932</v>
      </c>
      <c r="F305" s="7">
        <v>978767249513.28003</v>
      </c>
      <c r="G305" s="7">
        <v>366153412813.28003</v>
      </c>
      <c r="H305" s="7">
        <v>40976181300</v>
      </c>
      <c r="I305" s="7">
        <v>0</v>
      </c>
      <c r="J305" s="7">
        <v>4590350415.9899998</v>
      </c>
      <c r="K305" s="7">
        <v>485057018700</v>
      </c>
      <c r="L305" s="7">
        <v>18422636700</v>
      </c>
      <c r="M305" s="7">
        <v>68158000000</v>
      </c>
    </row>
    <row r="306" spans="1:13" x14ac:dyDescent="0.25">
      <c r="A306" s="2" t="s">
        <v>314</v>
      </c>
      <c r="B306" s="10">
        <f t="shared" si="12"/>
        <v>5</v>
      </c>
      <c r="C306" s="10">
        <f t="shared" si="13"/>
        <v>2009</v>
      </c>
      <c r="D306" s="10"/>
      <c r="E306" s="2">
        <f t="shared" si="14"/>
        <v>39939</v>
      </c>
      <c r="F306" s="7">
        <v>993274855920.76001</v>
      </c>
      <c r="G306" s="7">
        <v>365820019220.76001</v>
      </c>
      <c r="H306" s="7">
        <v>41253401400</v>
      </c>
      <c r="I306" s="7">
        <v>0</v>
      </c>
      <c r="J306" s="7">
        <v>4620201987.4399996</v>
      </c>
      <c r="K306" s="7">
        <v>496304798600</v>
      </c>
      <c r="L306" s="7">
        <v>18422636700</v>
      </c>
      <c r="M306" s="7">
        <v>71474000000</v>
      </c>
    </row>
    <row r="307" spans="1:13" x14ac:dyDescent="0.25">
      <c r="A307" s="2" t="s">
        <v>315</v>
      </c>
      <c r="B307" s="10">
        <f t="shared" si="12"/>
        <v>5</v>
      </c>
      <c r="C307" s="10">
        <f t="shared" si="13"/>
        <v>2009</v>
      </c>
      <c r="D307" s="10"/>
      <c r="E307" s="2">
        <f t="shared" si="14"/>
        <v>39946</v>
      </c>
      <c r="F307" s="7">
        <v>1076946150438.74</v>
      </c>
      <c r="G307" s="7">
        <v>431545313738.73999</v>
      </c>
      <c r="H307" s="7">
        <v>41253401400</v>
      </c>
      <c r="I307" s="7">
        <v>0</v>
      </c>
      <c r="J307" s="7">
        <v>4645318180.5900002</v>
      </c>
      <c r="K307" s="7">
        <v>512769798600</v>
      </c>
      <c r="L307" s="7">
        <v>18422636700</v>
      </c>
      <c r="M307" s="7">
        <v>72955000000</v>
      </c>
    </row>
    <row r="308" spans="1:13" x14ac:dyDescent="0.25">
      <c r="A308" s="2" t="s">
        <v>316</v>
      </c>
      <c r="B308" s="10">
        <f t="shared" si="12"/>
        <v>5</v>
      </c>
      <c r="C308" s="10">
        <f t="shared" si="13"/>
        <v>2009</v>
      </c>
      <c r="D308" s="10"/>
      <c r="E308" s="2">
        <f t="shared" si="14"/>
        <v>39953</v>
      </c>
      <c r="F308" s="7">
        <v>1086755315401.6</v>
      </c>
      <c r="G308" s="7">
        <v>431480478701.59998</v>
      </c>
      <c r="H308" s="7">
        <v>41253401400</v>
      </c>
      <c r="I308" s="7">
        <v>0</v>
      </c>
      <c r="J308" s="7">
        <v>4670543414.5500002</v>
      </c>
      <c r="K308" s="7">
        <v>518924798600</v>
      </c>
      <c r="L308" s="7">
        <v>18422636700</v>
      </c>
      <c r="M308" s="7">
        <v>76674000000</v>
      </c>
    </row>
    <row r="309" spans="1:13" x14ac:dyDescent="0.25">
      <c r="A309" s="2" t="s">
        <v>317</v>
      </c>
      <c r="B309" s="10">
        <f t="shared" si="12"/>
        <v>5</v>
      </c>
      <c r="C309" s="10">
        <f t="shared" si="13"/>
        <v>2009</v>
      </c>
      <c r="D309" s="10"/>
      <c r="E309" s="2">
        <f t="shared" si="14"/>
        <v>39960</v>
      </c>
      <c r="F309" s="7">
        <v>1102552835690.6899</v>
      </c>
      <c r="G309" s="7">
        <v>427551998990.69</v>
      </c>
      <c r="H309" s="7">
        <v>42803401400</v>
      </c>
      <c r="I309" s="7">
        <v>0</v>
      </c>
      <c r="J309" s="7">
        <v>4893764881.9399996</v>
      </c>
      <c r="K309" s="7">
        <v>534021798600</v>
      </c>
      <c r="L309" s="7">
        <v>18422636700</v>
      </c>
      <c r="M309" s="7">
        <v>79753000000</v>
      </c>
    </row>
    <row r="310" spans="1:13" x14ac:dyDescent="0.25">
      <c r="A310" s="2" t="s">
        <v>318</v>
      </c>
      <c r="B310" s="10">
        <f t="shared" si="12"/>
        <v>6</v>
      </c>
      <c r="C310" s="10">
        <f t="shared" si="13"/>
        <v>2009</v>
      </c>
      <c r="D310" s="10"/>
      <c r="E310" s="2">
        <f t="shared" si="14"/>
        <v>39967</v>
      </c>
      <c r="F310" s="7">
        <v>1110851841941.71</v>
      </c>
      <c r="G310" s="7">
        <v>427633005241.71002</v>
      </c>
      <c r="H310" s="7">
        <v>42803401400</v>
      </c>
      <c r="I310" s="7">
        <v>0</v>
      </c>
      <c r="J310" s="7">
        <v>4920551392.8900003</v>
      </c>
      <c r="K310" s="7">
        <v>540021798600</v>
      </c>
      <c r="L310" s="7">
        <v>18422636700</v>
      </c>
      <c r="M310" s="7">
        <v>81971000000</v>
      </c>
    </row>
    <row r="311" spans="1:13" x14ac:dyDescent="0.25">
      <c r="A311" s="2" t="s">
        <v>319</v>
      </c>
      <c r="B311" s="10">
        <f t="shared" si="12"/>
        <v>6</v>
      </c>
      <c r="C311" s="10">
        <f t="shared" si="13"/>
        <v>2009</v>
      </c>
      <c r="D311" s="10"/>
      <c r="E311" s="2">
        <f t="shared" si="14"/>
        <v>39974</v>
      </c>
      <c r="F311" s="7">
        <v>1137527027700</v>
      </c>
      <c r="G311" s="7">
        <v>427416191000</v>
      </c>
      <c r="H311" s="7">
        <v>42803401400</v>
      </c>
      <c r="I311" s="7">
        <v>0</v>
      </c>
      <c r="J311" s="7">
        <v>4948315504.6599998</v>
      </c>
      <c r="K311" s="7">
        <v>562515798600</v>
      </c>
      <c r="L311" s="7">
        <v>18422636700</v>
      </c>
      <c r="M311" s="7">
        <v>86369000000</v>
      </c>
    </row>
    <row r="312" spans="1:13" x14ac:dyDescent="0.25">
      <c r="A312" s="2" t="s">
        <v>320</v>
      </c>
      <c r="B312" s="10">
        <f t="shared" si="12"/>
        <v>6</v>
      </c>
      <c r="C312" s="10">
        <f t="shared" si="13"/>
        <v>2009</v>
      </c>
      <c r="D312" s="10"/>
      <c r="E312" s="2">
        <f t="shared" si="14"/>
        <v>39981</v>
      </c>
      <c r="F312" s="7">
        <v>1179420566263.28</v>
      </c>
      <c r="G312" s="7">
        <v>455963729563.28003</v>
      </c>
      <c r="H312" s="7">
        <v>42803401400</v>
      </c>
      <c r="I312" s="7">
        <v>0</v>
      </c>
      <c r="J312" s="7">
        <v>4976129654.1199999</v>
      </c>
      <c r="K312" s="7">
        <v>572465798600</v>
      </c>
      <c r="L312" s="7">
        <v>18422636700</v>
      </c>
      <c r="M312" s="7">
        <v>89765000000</v>
      </c>
    </row>
    <row r="313" spans="1:13" x14ac:dyDescent="0.25">
      <c r="A313" s="2" t="s">
        <v>321</v>
      </c>
      <c r="B313" s="10">
        <f t="shared" si="12"/>
        <v>6</v>
      </c>
      <c r="C313" s="10">
        <f t="shared" si="13"/>
        <v>2009</v>
      </c>
      <c r="D313" s="10"/>
      <c r="E313" s="2">
        <f t="shared" si="14"/>
        <v>39988</v>
      </c>
      <c r="F313" s="7">
        <v>1212040431153.8401</v>
      </c>
      <c r="G313" s="7">
        <v>467225594453.84003</v>
      </c>
      <c r="H313" s="7">
        <v>42803401400</v>
      </c>
      <c r="I313" s="7">
        <v>0</v>
      </c>
      <c r="J313" s="7">
        <v>5003837073.0100002</v>
      </c>
      <c r="K313" s="7">
        <v>586962798600</v>
      </c>
      <c r="L313" s="7">
        <v>18422636700</v>
      </c>
      <c r="M313" s="7">
        <v>96626000000</v>
      </c>
    </row>
    <row r="314" spans="1:13" x14ac:dyDescent="0.25">
      <c r="A314" s="2" t="s">
        <v>322</v>
      </c>
      <c r="B314" s="10">
        <f t="shared" si="12"/>
        <v>7</v>
      </c>
      <c r="C314" s="10">
        <f t="shared" si="13"/>
        <v>2009</v>
      </c>
      <c r="D314" s="10"/>
      <c r="E314" s="2">
        <f t="shared" si="14"/>
        <v>39995</v>
      </c>
      <c r="F314" s="7">
        <v>1218709988357.71</v>
      </c>
      <c r="G314" s="7">
        <v>462444151657.71002</v>
      </c>
      <c r="H314" s="7">
        <v>42803401400</v>
      </c>
      <c r="I314" s="7">
        <v>0</v>
      </c>
      <c r="J314" s="7">
        <v>5032128477.75</v>
      </c>
      <c r="K314" s="7">
        <v>597211798600</v>
      </c>
      <c r="L314" s="7">
        <v>18422636700</v>
      </c>
      <c r="M314" s="7">
        <v>97828000000</v>
      </c>
    </row>
    <row r="315" spans="1:13" x14ac:dyDescent="0.25">
      <c r="A315" s="2" t="s">
        <v>323</v>
      </c>
      <c r="B315" s="10">
        <f t="shared" si="12"/>
        <v>7</v>
      </c>
      <c r="C315" s="10">
        <f t="shared" si="13"/>
        <v>2009</v>
      </c>
      <c r="D315" s="10"/>
      <c r="E315" s="2">
        <f t="shared" si="14"/>
        <v>40002</v>
      </c>
      <c r="F315" s="7">
        <v>1228717963752.8301</v>
      </c>
      <c r="G315" s="7">
        <v>462453127052.83002</v>
      </c>
      <c r="H315" s="7">
        <v>42803401400</v>
      </c>
      <c r="I315" s="7">
        <v>0</v>
      </c>
      <c r="J315" s="7">
        <v>5063376246.5600004</v>
      </c>
      <c r="K315" s="7">
        <v>607210798600</v>
      </c>
      <c r="L315" s="7">
        <v>18422636700</v>
      </c>
      <c r="M315" s="7">
        <v>97828000000</v>
      </c>
    </row>
    <row r="316" spans="1:13" x14ac:dyDescent="0.25">
      <c r="A316" s="2" t="s">
        <v>324</v>
      </c>
      <c r="B316" s="10">
        <f t="shared" si="12"/>
        <v>7</v>
      </c>
      <c r="C316" s="10">
        <f t="shared" si="13"/>
        <v>2009</v>
      </c>
      <c r="D316" s="10"/>
      <c r="E316" s="2">
        <f t="shared" si="14"/>
        <v>40009</v>
      </c>
      <c r="F316" s="7">
        <v>1307055220103.71</v>
      </c>
      <c r="G316" s="7">
        <v>526418383403.71002</v>
      </c>
      <c r="H316" s="7">
        <v>42938634200</v>
      </c>
      <c r="I316" s="7">
        <v>0</v>
      </c>
      <c r="J316" s="7">
        <v>5094613793.75</v>
      </c>
      <c r="K316" s="7">
        <v>617574565800</v>
      </c>
      <c r="L316" s="7">
        <v>18422636700</v>
      </c>
      <c r="M316" s="7">
        <v>101701000000</v>
      </c>
    </row>
    <row r="317" spans="1:13" x14ac:dyDescent="0.25">
      <c r="A317" s="2" t="s">
        <v>325</v>
      </c>
      <c r="B317" s="10">
        <f t="shared" si="12"/>
        <v>7</v>
      </c>
      <c r="C317" s="10">
        <f t="shared" si="13"/>
        <v>2009</v>
      </c>
      <c r="D317" s="10"/>
      <c r="E317" s="2">
        <f t="shared" si="14"/>
        <v>40016</v>
      </c>
      <c r="F317" s="7">
        <v>1335580630031.6101</v>
      </c>
      <c r="G317" s="7">
        <v>545465793331.60999</v>
      </c>
      <c r="H317" s="7">
        <v>44437634200</v>
      </c>
      <c r="I317" s="7">
        <v>0</v>
      </c>
      <c r="J317" s="7">
        <v>5290793031.6199999</v>
      </c>
      <c r="K317" s="7">
        <v>624574565800</v>
      </c>
      <c r="L317" s="7">
        <v>18422636700</v>
      </c>
      <c r="M317" s="7">
        <v>102680000000</v>
      </c>
    </row>
    <row r="318" spans="1:13" x14ac:dyDescent="0.25">
      <c r="A318" s="2" t="s">
        <v>326</v>
      </c>
      <c r="B318" s="10">
        <f t="shared" si="12"/>
        <v>7</v>
      </c>
      <c r="C318" s="10">
        <f t="shared" si="13"/>
        <v>2009</v>
      </c>
      <c r="D318" s="10"/>
      <c r="E318" s="2">
        <f t="shared" si="14"/>
        <v>40023</v>
      </c>
      <c r="F318" s="7">
        <v>1339237440598.3</v>
      </c>
      <c r="G318" s="7">
        <v>542887603898.29999</v>
      </c>
      <c r="H318" s="7">
        <v>44437634200</v>
      </c>
      <c r="I318" s="7">
        <v>0</v>
      </c>
      <c r="J318" s="7">
        <v>5323135522.4899998</v>
      </c>
      <c r="K318" s="7">
        <v>627574565800</v>
      </c>
      <c r="L318" s="7">
        <v>18422636700</v>
      </c>
      <c r="M318" s="7">
        <v>105915000000</v>
      </c>
    </row>
    <row r="319" spans="1:13" x14ac:dyDescent="0.25">
      <c r="A319" s="2" t="s">
        <v>327</v>
      </c>
      <c r="B319" s="10">
        <f t="shared" si="12"/>
        <v>8</v>
      </c>
      <c r="C319" s="10">
        <f t="shared" si="13"/>
        <v>2009</v>
      </c>
      <c r="D319" s="10"/>
      <c r="E319" s="2">
        <f t="shared" si="14"/>
        <v>40030</v>
      </c>
      <c r="F319" s="7">
        <v>1350881324630.27</v>
      </c>
      <c r="G319" s="7">
        <v>542885487930.27002</v>
      </c>
      <c r="H319" s="7">
        <v>44587935400</v>
      </c>
      <c r="I319" s="7">
        <v>0</v>
      </c>
      <c r="J319" s="7">
        <v>5400963762.4200001</v>
      </c>
      <c r="K319" s="7">
        <v>636919264600</v>
      </c>
      <c r="L319" s="7">
        <v>18422636700</v>
      </c>
      <c r="M319" s="7">
        <v>108066000000</v>
      </c>
    </row>
    <row r="320" spans="1:13" x14ac:dyDescent="0.25">
      <c r="A320" s="2" t="s">
        <v>328</v>
      </c>
      <c r="B320" s="10">
        <f t="shared" si="12"/>
        <v>8</v>
      </c>
      <c r="C320" s="10">
        <f t="shared" si="13"/>
        <v>2009</v>
      </c>
      <c r="D320" s="10"/>
      <c r="E320" s="2">
        <f t="shared" si="14"/>
        <v>40037</v>
      </c>
      <c r="F320" s="7">
        <v>1376364278444.9199</v>
      </c>
      <c r="G320" s="7">
        <v>542885441744.91998</v>
      </c>
      <c r="H320" s="7">
        <v>44587935400</v>
      </c>
      <c r="I320" s="7">
        <v>0</v>
      </c>
      <c r="J320" s="7">
        <v>5497837772.5900002</v>
      </c>
      <c r="K320" s="7">
        <v>660465264600</v>
      </c>
      <c r="L320" s="7">
        <v>18422636700</v>
      </c>
      <c r="M320" s="7">
        <v>110003000000</v>
      </c>
    </row>
    <row r="321" spans="1:13" x14ac:dyDescent="0.25">
      <c r="A321" s="2" t="s">
        <v>329</v>
      </c>
      <c r="B321" s="10">
        <f t="shared" si="12"/>
        <v>8</v>
      </c>
      <c r="C321" s="10">
        <f t="shared" si="13"/>
        <v>2009</v>
      </c>
      <c r="D321" s="10"/>
      <c r="E321" s="2">
        <f t="shared" si="14"/>
        <v>40044</v>
      </c>
      <c r="F321" s="7">
        <v>1451809940304.03</v>
      </c>
      <c r="G321" s="7">
        <v>609531103604.03003</v>
      </c>
      <c r="H321" s="7">
        <v>44587935400</v>
      </c>
      <c r="I321" s="7">
        <v>0</v>
      </c>
      <c r="J321" s="7">
        <v>5594606380.5699997</v>
      </c>
      <c r="K321" s="7">
        <v>667481264600</v>
      </c>
      <c r="L321" s="7">
        <v>18422636700</v>
      </c>
      <c r="M321" s="7">
        <v>111787000000</v>
      </c>
    </row>
    <row r="322" spans="1:13" x14ac:dyDescent="0.25">
      <c r="A322" s="2" t="s">
        <v>330</v>
      </c>
      <c r="B322" s="10">
        <f t="shared" si="12"/>
        <v>8</v>
      </c>
      <c r="C322" s="10">
        <f t="shared" si="13"/>
        <v>2009</v>
      </c>
      <c r="D322" s="10"/>
      <c r="E322" s="2">
        <f t="shared" si="14"/>
        <v>40051</v>
      </c>
      <c r="F322" s="7">
        <v>1479442634134.54</v>
      </c>
      <c r="G322" s="7">
        <v>622863797434.54004</v>
      </c>
      <c r="H322" s="7">
        <v>44587935400</v>
      </c>
      <c r="I322" s="7">
        <v>0</v>
      </c>
      <c r="J322" s="7">
        <v>5691454811.4499998</v>
      </c>
      <c r="K322" s="7">
        <v>676176264600</v>
      </c>
      <c r="L322" s="7">
        <v>18422636700</v>
      </c>
      <c r="M322" s="7">
        <v>117392000000</v>
      </c>
    </row>
    <row r="323" spans="1:13" x14ac:dyDescent="0.25">
      <c r="A323" s="2" t="s">
        <v>331</v>
      </c>
      <c r="B323" s="10">
        <f t="shared" ref="B323:B386" si="15">MONTH(A323)</f>
        <v>9</v>
      </c>
      <c r="C323" s="10">
        <f t="shared" ref="C323:C386" si="16">YEAR(A323)</f>
        <v>2009</v>
      </c>
      <c r="D323" s="10"/>
      <c r="E323" s="2">
        <f t="shared" ref="E323:E386" si="17">DATEVALUE(A323)</f>
        <v>40058</v>
      </c>
      <c r="F323" s="7">
        <v>1491675998000.25</v>
      </c>
      <c r="G323" s="7">
        <v>625253161300.25</v>
      </c>
      <c r="H323" s="7">
        <v>44587935400</v>
      </c>
      <c r="I323" s="7">
        <v>0</v>
      </c>
      <c r="J323" s="7">
        <v>5755291918.3199997</v>
      </c>
      <c r="K323" s="7">
        <v>684075264600</v>
      </c>
      <c r="L323" s="7">
        <v>18422636700</v>
      </c>
      <c r="M323" s="7">
        <v>119337000000</v>
      </c>
    </row>
    <row r="324" spans="1:13" x14ac:dyDescent="0.25">
      <c r="A324" s="2" t="s">
        <v>332</v>
      </c>
      <c r="B324" s="10">
        <f t="shared" si="15"/>
        <v>9</v>
      </c>
      <c r="C324" s="10">
        <f t="shared" si="16"/>
        <v>2009</v>
      </c>
      <c r="D324" s="10"/>
      <c r="E324" s="2">
        <f t="shared" si="17"/>
        <v>40065</v>
      </c>
      <c r="F324" s="7">
        <v>1500429656801.45</v>
      </c>
      <c r="G324" s="7">
        <v>625277820101.44995</v>
      </c>
      <c r="H324" s="7">
        <v>44587935400</v>
      </c>
      <c r="I324" s="7">
        <v>0</v>
      </c>
      <c r="J324" s="7">
        <v>5736630642.1000004</v>
      </c>
      <c r="K324" s="7">
        <v>689025264600</v>
      </c>
      <c r="L324" s="7">
        <v>18422636700</v>
      </c>
      <c r="M324" s="7">
        <v>123116000000</v>
      </c>
    </row>
    <row r="325" spans="1:13" x14ac:dyDescent="0.25">
      <c r="A325" s="2" t="s">
        <v>333</v>
      </c>
      <c r="B325" s="10">
        <f t="shared" si="15"/>
        <v>9</v>
      </c>
      <c r="C325" s="10">
        <f t="shared" si="16"/>
        <v>2009</v>
      </c>
      <c r="D325" s="10"/>
      <c r="E325" s="2">
        <f t="shared" si="17"/>
        <v>40072</v>
      </c>
      <c r="F325" s="7">
        <v>1564299591135.3799</v>
      </c>
      <c r="G325" s="7">
        <v>685055754435.38</v>
      </c>
      <c r="H325" s="7">
        <v>44587935400</v>
      </c>
      <c r="I325" s="7">
        <v>0</v>
      </c>
      <c r="J325" s="7">
        <v>5718033616.0500002</v>
      </c>
      <c r="K325" s="7">
        <v>691074264600</v>
      </c>
      <c r="L325" s="7">
        <v>18422636700</v>
      </c>
      <c r="M325" s="7">
        <v>125159000000</v>
      </c>
    </row>
    <row r="326" spans="1:13" x14ac:dyDescent="0.25">
      <c r="A326" s="2" t="s">
        <v>334</v>
      </c>
      <c r="B326" s="10">
        <f t="shared" si="15"/>
        <v>9</v>
      </c>
      <c r="C326" s="10">
        <f t="shared" si="16"/>
        <v>2009</v>
      </c>
      <c r="D326" s="10"/>
      <c r="E326" s="2">
        <f t="shared" si="17"/>
        <v>40079</v>
      </c>
      <c r="F326" s="7">
        <v>1582734628442.1201</v>
      </c>
      <c r="G326" s="7">
        <v>693594791742.12</v>
      </c>
      <c r="H326" s="7">
        <v>44587935400</v>
      </c>
      <c r="I326" s="7">
        <v>0</v>
      </c>
      <c r="J326" s="7">
        <v>5699449406.4799995</v>
      </c>
      <c r="K326" s="7">
        <v>696923264600</v>
      </c>
      <c r="L326" s="7">
        <v>18422636700</v>
      </c>
      <c r="M326" s="7">
        <v>129206000000</v>
      </c>
    </row>
    <row r="327" spans="1:13" x14ac:dyDescent="0.25">
      <c r="A327" s="2" t="s">
        <v>335</v>
      </c>
      <c r="B327" s="10">
        <f t="shared" si="15"/>
        <v>9</v>
      </c>
      <c r="C327" s="10">
        <f t="shared" si="16"/>
        <v>2009</v>
      </c>
      <c r="D327" s="10"/>
      <c r="E327" s="2">
        <f t="shared" si="17"/>
        <v>40086</v>
      </c>
      <c r="F327" s="7">
        <v>1587020034300.53</v>
      </c>
      <c r="G327" s="7">
        <v>692365197600.53003</v>
      </c>
      <c r="H327" s="7">
        <v>44587935400</v>
      </c>
      <c r="I327" s="7">
        <v>0</v>
      </c>
      <c r="J327" s="7">
        <v>5680807706.6400003</v>
      </c>
      <c r="K327" s="7">
        <v>700468264600</v>
      </c>
      <c r="L327" s="7">
        <v>18422636700</v>
      </c>
      <c r="M327" s="7">
        <v>131176000000</v>
      </c>
    </row>
    <row r="328" spans="1:13" x14ac:dyDescent="0.25">
      <c r="A328" s="2" t="s">
        <v>336</v>
      </c>
      <c r="B328" s="10">
        <f t="shared" si="15"/>
        <v>10</v>
      </c>
      <c r="C328" s="10">
        <f t="shared" si="16"/>
        <v>2009</v>
      </c>
      <c r="D328" s="10"/>
      <c r="E328" s="2">
        <f t="shared" si="17"/>
        <v>40093</v>
      </c>
      <c r="F328" s="7">
        <v>1589580552951.6399</v>
      </c>
      <c r="G328" s="7">
        <v>692290716251.64001</v>
      </c>
      <c r="H328" s="7">
        <v>44587935400</v>
      </c>
      <c r="I328" s="7">
        <v>0</v>
      </c>
      <c r="J328" s="7">
        <v>5706207871.6700001</v>
      </c>
      <c r="K328" s="7">
        <v>700468264600</v>
      </c>
      <c r="L328" s="7">
        <v>18422636700</v>
      </c>
      <c r="M328" s="7">
        <v>133811000000</v>
      </c>
    </row>
    <row r="329" spans="1:13" x14ac:dyDescent="0.25">
      <c r="A329" s="2" t="s">
        <v>337</v>
      </c>
      <c r="B329" s="10">
        <f t="shared" si="15"/>
        <v>10</v>
      </c>
      <c r="C329" s="10">
        <f t="shared" si="16"/>
        <v>2009</v>
      </c>
      <c r="D329" s="10"/>
      <c r="E329" s="2">
        <f t="shared" si="17"/>
        <v>40100</v>
      </c>
      <c r="F329" s="7">
        <v>1667101414566.21</v>
      </c>
      <c r="G329" s="7">
        <v>762989577866.20996</v>
      </c>
      <c r="H329" s="7">
        <v>44587935400</v>
      </c>
      <c r="I329" s="7">
        <v>0</v>
      </c>
      <c r="J329" s="7">
        <v>5731683574.0799999</v>
      </c>
      <c r="K329" s="7">
        <v>704717264600</v>
      </c>
      <c r="L329" s="7">
        <v>18422636700</v>
      </c>
      <c r="M329" s="7">
        <v>136384000000</v>
      </c>
    </row>
    <row r="330" spans="1:13" x14ac:dyDescent="0.25">
      <c r="A330" s="2" t="s">
        <v>338</v>
      </c>
      <c r="B330" s="10">
        <f t="shared" si="15"/>
        <v>10</v>
      </c>
      <c r="C330" s="10">
        <f t="shared" si="16"/>
        <v>2009</v>
      </c>
      <c r="D330" s="10"/>
      <c r="E330" s="2">
        <f t="shared" si="17"/>
        <v>40107</v>
      </c>
      <c r="F330" s="7">
        <v>1684437136456.96</v>
      </c>
      <c r="G330" s="7">
        <v>776868299756.95996</v>
      </c>
      <c r="H330" s="7">
        <v>44642678900</v>
      </c>
      <c r="I330" s="7">
        <v>0</v>
      </c>
      <c r="J330" s="7">
        <v>5757682675.6499996</v>
      </c>
      <c r="K330" s="7">
        <v>704662521100</v>
      </c>
      <c r="L330" s="7">
        <v>18422636700</v>
      </c>
      <c r="M330" s="7">
        <v>139841000000</v>
      </c>
    </row>
    <row r="331" spans="1:13" x14ac:dyDescent="0.25">
      <c r="A331" s="2" t="s">
        <v>339</v>
      </c>
      <c r="B331" s="10">
        <f t="shared" si="15"/>
        <v>10</v>
      </c>
      <c r="C331" s="10">
        <f t="shared" si="16"/>
        <v>2009</v>
      </c>
      <c r="D331" s="10"/>
      <c r="E331" s="2">
        <f t="shared" si="17"/>
        <v>40114</v>
      </c>
      <c r="F331" s="7">
        <v>1684445102168.3401</v>
      </c>
      <c r="G331" s="7">
        <v>774066265468.33997</v>
      </c>
      <c r="H331" s="7">
        <v>44642678900</v>
      </c>
      <c r="I331" s="7">
        <v>0</v>
      </c>
      <c r="J331" s="7">
        <v>5783171253.8599997</v>
      </c>
      <c r="K331" s="7">
        <v>705712521100</v>
      </c>
      <c r="L331" s="7">
        <v>18422636700</v>
      </c>
      <c r="M331" s="7">
        <v>141601000000</v>
      </c>
    </row>
    <row r="332" spans="1:13" x14ac:dyDescent="0.25">
      <c r="A332" s="2" t="s">
        <v>340</v>
      </c>
      <c r="B332" s="10">
        <f t="shared" si="15"/>
        <v>11</v>
      </c>
      <c r="C332" s="10">
        <f t="shared" si="16"/>
        <v>2009</v>
      </c>
      <c r="D332" s="10"/>
      <c r="E332" s="2">
        <f t="shared" si="17"/>
        <v>40121</v>
      </c>
      <c r="F332" s="7">
        <v>1692066405992.1399</v>
      </c>
      <c r="G332" s="7">
        <v>774393569292.14001</v>
      </c>
      <c r="H332" s="7">
        <v>44642678900</v>
      </c>
      <c r="I332" s="7">
        <v>0</v>
      </c>
      <c r="J332" s="7">
        <v>5798287959.04</v>
      </c>
      <c r="K332" s="7">
        <v>707648521100</v>
      </c>
      <c r="L332" s="7">
        <v>18422636700</v>
      </c>
      <c r="M332" s="7">
        <v>146959000000</v>
      </c>
    </row>
    <row r="333" spans="1:13" x14ac:dyDescent="0.25">
      <c r="A333" s="2" t="s">
        <v>341</v>
      </c>
      <c r="B333" s="10">
        <f t="shared" si="15"/>
        <v>11</v>
      </c>
      <c r="C333" s="10">
        <f t="shared" si="16"/>
        <v>2009</v>
      </c>
      <c r="D333" s="10"/>
      <c r="E333" s="2">
        <f t="shared" si="17"/>
        <v>40127</v>
      </c>
      <c r="F333" s="7">
        <v>1695960047461.45</v>
      </c>
      <c r="G333" s="7">
        <v>775573210761.44995</v>
      </c>
      <c r="H333" s="7">
        <v>44642678900</v>
      </c>
      <c r="I333" s="7">
        <v>0</v>
      </c>
      <c r="J333" s="7">
        <v>5805748414.25</v>
      </c>
      <c r="K333" s="7">
        <v>707648521100</v>
      </c>
      <c r="L333" s="7">
        <v>18422636700</v>
      </c>
      <c r="M333" s="7">
        <v>149673000000</v>
      </c>
    </row>
    <row r="334" spans="1:13" x14ac:dyDescent="0.25">
      <c r="A334" s="2" t="s">
        <v>342</v>
      </c>
      <c r="B334" s="10">
        <f t="shared" si="15"/>
        <v>11</v>
      </c>
      <c r="C334" s="10">
        <f t="shared" si="16"/>
        <v>2009</v>
      </c>
      <c r="D334" s="10"/>
      <c r="E334" s="2">
        <f t="shared" si="17"/>
        <v>40135</v>
      </c>
      <c r="F334" s="7">
        <v>1770805000209.03</v>
      </c>
      <c r="G334" s="7">
        <v>847042163509.03003</v>
      </c>
      <c r="H334" s="7">
        <v>44642678900</v>
      </c>
      <c r="I334" s="7">
        <v>0</v>
      </c>
      <c r="J334" s="7">
        <v>5813017688.46</v>
      </c>
      <c r="K334" s="7">
        <v>707648521100</v>
      </c>
      <c r="L334" s="7">
        <v>18422636700</v>
      </c>
      <c r="M334" s="7">
        <v>153049000000</v>
      </c>
    </row>
    <row r="335" spans="1:13" x14ac:dyDescent="0.25">
      <c r="A335" s="2" t="s">
        <v>343</v>
      </c>
      <c r="B335" s="10">
        <f t="shared" si="15"/>
        <v>11</v>
      </c>
      <c r="C335" s="10">
        <f t="shared" si="16"/>
        <v>2009</v>
      </c>
      <c r="D335" s="10"/>
      <c r="E335" s="2">
        <f t="shared" si="17"/>
        <v>40142</v>
      </c>
      <c r="F335" s="7">
        <v>1777904251747.45</v>
      </c>
      <c r="G335" s="7">
        <v>852124415047.44995</v>
      </c>
      <c r="H335" s="7">
        <v>44642678900</v>
      </c>
      <c r="I335" s="7">
        <v>0</v>
      </c>
      <c r="J335" s="7">
        <v>5821423230.3400002</v>
      </c>
      <c r="K335" s="7">
        <v>707648521100</v>
      </c>
      <c r="L335" s="7">
        <v>18422636700</v>
      </c>
      <c r="M335" s="7">
        <v>155066000000</v>
      </c>
    </row>
    <row r="336" spans="1:13" x14ac:dyDescent="0.25">
      <c r="A336" s="2" t="s">
        <v>344</v>
      </c>
      <c r="B336" s="10">
        <f t="shared" si="15"/>
        <v>12</v>
      </c>
      <c r="C336" s="10">
        <f t="shared" si="16"/>
        <v>2009</v>
      </c>
      <c r="D336" s="10"/>
      <c r="E336" s="2">
        <f t="shared" si="17"/>
        <v>40149</v>
      </c>
      <c r="F336" s="7">
        <v>1777951657112.76</v>
      </c>
      <c r="G336" s="7">
        <v>852171820412.76001</v>
      </c>
      <c r="H336" s="7">
        <v>44642678900</v>
      </c>
      <c r="I336" s="7">
        <v>0</v>
      </c>
      <c r="J336" s="7">
        <v>5828809067.71</v>
      </c>
      <c r="K336" s="7">
        <v>707648521100</v>
      </c>
      <c r="L336" s="7">
        <v>18422636700</v>
      </c>
      <c r="M336" s="7">
        <v>155066000000</v>
      </c>
    </row>
    <row r="337" spans="1:13" x14ac:dyDescent="0.25">
      <c r="A337" s="2" t="s">
        <v>345</v>
      </c>
      <c r="B337" s="10">
        <f t="shared" si="15"/>
        <v>12</v>
      </c>
      <c r="C337" s="10">
        <f t="shared" si="16"/>
        <v>2009</v>
      </c>
      <c r="D337" s="10"/>
      <c r="E337" s="2">
        <f t="shared" si="17"/>
        <v>40156</v>
      </c>
      <c r="F337" s="7">
        <v>1781172230249.1599</v>
      </c>
      <c r="G337" s="7">
        <v>854313393549.16003</v>
      </c>
      <c r="H337" s="7">
        <v>44642678900</v>
      </c>
      <c r="I337" s="7">
        <v>0</v>
      </c>
      <c r="J337" s="7">
        <v>5839756103.0500002</v>
      </c>
      <c r="K337" s="7">
        <v>707648521100</v>
      </c>
      <c r="L337" s="7">
        <v>18422636700</v>
      </c>
      <c r="M337" s="7">
        <v>156145000000</v>
      </c>
    </row>
    <row r="338" spans="1:13" x14ac:dyDescent="0.25">
      <c r="A338" s="2" t="s">
        <v>346</v>
      </c>
      <c r="B338" s="10">
        <f t="shared" si="15"/>
        <v>12</v>
      </c>
      <c r="C338" s="10">
        <f t="shared" si="16"/>
        <v>2009</v>
      </c>
      <c r="D338" s="10"/>
      <c r="E338" s="2">
        <f t="shared" si="17"/>
        <v>40163</v>
      </c>
      <c r="F338" s="7">
        <v>1829629550923.46</v>
      </c>
      <c r="G338" s="7">
        <v>901230714223.45996</v>
      </c>
      <c r="H338" s="7">
        <v>44642678900</v>
      </c>
      <c r="I338" s="7">
        <v>0</v>
      </c>
      <c r="J338" s="7">
        <v>5850718238.5100002</v>
      </c>
      <c r="K338" s="7">
        <v>707648521100</v>
      </c>
      <c r="L338" s="7">
        <v>18422636700</v>
      </c>
      <c r="M338" s="7">
        <v>157685000000</v>
      </c>
    </row>
    <row r="339" spans="1:13" x14ac:dyDescent="0.25">
      <c r="A339" s="2" t="s">
        <v>347</v>
      </c>
      <c r="B339" s="10">
        <f t="shared" si="15"/>
        <v>12</v>
      </c>
      <c r="C339" s="10">
        <f t="shared" si="16"/>
        <v>2009</v>
      </c>
      <c r="D339" s="10"/>
      <c r="E339" s="2">
        <f t="shared" si="17"/>
        <v>40170</v>
      </c>
      <c r="F339" s="7">
        <v>1841025623724.95</v>
      </c>
      <c r="G339" s="7">
        <v>910432787024.94995</v>
      </c>
      <c r="H339" s="7">
        <v>44642678900</v>
      </c>
      <c r="I339" s="7">
        <v>0</v>
      </c>
      <c r="J339" s="7">
        <v>5861717583.1999998</v>
      </c>
      <c r="K339" s="7">
        <v>707648521100</v>
      </c>
      <c r="L339" s="7">
        <v>18422636700</v>
      </c>
      <c r="M339" s="7">
        <v>159879000000</v>
      </c>
    </row>
    <row r="340" spans="1:13" x14ac:dyDescent="0.25">
      <c r="A340" s="2" t="s">
        <v>348</v>
      </c>
      <c r="B340" s="10">
        <f t="shared" si="15"/>
        <v>12</v>
      </c>
      <c r="C340" s="10">
        <f t="shared" si="16"/>
        <v>2009</v>
      </c>
      <c r="D340" s="10"/>
      <c r="E340" s="2">
        <f t="shared" si="17"/>
        <v>40177</v>
      </c>
      <c r="F340" s="7">
        <v>1838849745975.55</v>
      </c>
      <c r="G340" s="7">
        <v>908256909275.55005</v>
      </c>
      <c r="H340" s="7">
        <v>44642678900</v>
      </c>
      <c r="I340" s="7">
        <v>0</v>
      </c>
      <c r="J340" s="7">
        <v>5872703339.4099998</v>
      </c>
      <c r="K340" s="7">
        <v>707648521100</v>
      </c>
      <c r="L340" s="7">
        <v>18422636700</v>
      </c>
      <c r="M340" s="7">
        <v>159879000000</v>
      </c>
    </row>
    <row r="341" spans="1:13" x14ac:dyDescent="0.25">
      <c r="A341" s="2" t="s">
        <v>349</v>
      </c>
      <c r="B341" s="10">
        <f t="shared" si="15"/>
        <v>1</v>
      </c>
      <c r="C341" s="10">
        <f t="shared" si="16"/>
        <v>2010</v>
      </c>
      <c r="D341" s="10"/>
      <c r="E341" s="2">
        <f t="shared" si="17"/>
        <v>40184</v>
      </c>
      <c r="F341" s="7">
        <v>1839329420935.6001</v>
      </c>
      <c r="G341" s="7">
        <v>908736584235.59998</v>
      </c>
      <c r="H341" s="7">
        <v>44642678900</v>
      </c>
      <c r="I341" s="7">
        <v>0</v>
      </c>
      <c r="J341" s="7">
        <v>5881179273.8800001</v>
      </c>
      <c r="K341" s="7">
        <v>707648521100</v>
      </c>
      <c r="L341" s="7">
        <v>18422636700</v>
      </c>
      <c r="M341" s="7">
        <v>159879000000</v>
      </c>
    </row>
    <row r="342" spans="1:13" x14ac:dyDescent="0.25">
      <c r="A342" s="2" t="s">
        <v>350</v>
      </c>
      <c r="B342" s="10">
        <f t="shared" si="15"/>
        <v>1</v>
      </c>
      <c r="C342" s="10">
        <f t="shared" si="16"/>
        <v>2010</v>
      </c>
      <c r="D342" s="10"/>
      <c r="E342" s="2">
        <f t="shared" si="17"/>
        <v>40191</v>
      </c>
      <c r="F342" s="7">
        <v>1900132557723.3999</v>
      </c>
      <c r="G342" s="7">
        <v>968589721023.40002</v>
      </c>
      <c r="H342" s="7">
        <v>44642678900</v>
      </c>
      <c r="I342" s="7">
        <v>0</v>
      </c>
      <c r="J342" s="7">
        <v>5889241141.6599998</v>
      </c>
      <c r="K342" s="7">
        <v>707648521100</v>
      </c>
      <c r="L342" s="7">
        <v>18422636700</v>
      </c>
      <c r="M342" s="7">
        <v>160829000000</v>
      </c>
    </row>
    <row r="343" spans="1:13" x14ac:dyDescent="0.25">
      <c r="A343" s="2" t="s">
        <v>351</v>
      </c>
      <c r="B343" s="10">
        <f t="shared" si="15"/>
        <v>1</v>
      </c>
      <c r="C343" s="10">
        <f t="shared" si="16"/>
        <v>2010</v>
      </c>
      <c r="D343" s="10"/>
      <c r="E343" s="2">
        <f t="shared" si="17"/>
        <v>40198</v>
      </c>
      <c r="F343" s="7">
        <v>1904175846074.5901</v>
      </c>
      <c r="G343" s="7">
        <v>970901303374.58997</v>
      </c>
      <c r="H343" s="7">
        <v>43777163100</v>
      </c>
      <c r="I343" s="7">
        <v>0</v>
      </c>
      <c r="J343" s="7">
        <v>5539436989.6099997</v>
      </c>
      <c r="K343" s="7">
        <v>708871742900</v>
      </c>
      <c r="L343" s="7">
        <v>18422636700</v>
      </c>
      <c r="M343" s="7">
        <v>162203000000</v>
      </c>
    </row>
    <row r="344" spans="1:13" x14ac:dyDescent="0.25">
      <c r="A344" s="2" t="s">
        <v>352</v>
      </c>
      <c r="B344" s="10">
        <f t="shared" si="15"/>
        <v>1</v>
      </c>
      <c r="C344" s="10">
        <f t="shared" si="16"/>
        <v>2010</v>
      </c>
      <c r="D344" s="10"/>
      <c r="E344" s="2">
        <f t="shared" si="17"/>
        <v>40205</v>
      </c>
      <c r="F344" s="7">
        <v>1904472419671.01</v>
      </c>
      <c r="G344" s="7">
        <v>969727876971.01001</v>
      </c>
      <c r="H344" s="7">
        <v>43777163100</v>
      </c>
      <c r="I344" s="7">
        <v>0</v>
      </c>
      <c r="J344" s="7">
        <v>5547279235.0799999</v>
      </c>
      <c r="K344" s="7">
        <v>708871742900</v>
      </c>
      <c r="L344" s="7">
        <v>18422636700</v>
      </c>
      <c r="M344" s="7">
        <v>163673000000</v>
      </c>
    </row>
    <row r="345" spans="1:13" x14ac:dyDescent="0.25">
      <c r="A345" s="2" t="s">
        <v>353</v>
      </c>
      <c r="B345" s="10">
        <f t="shared" si="15"/>
        <v>2</v>
      </c>
      <c r="C345" s="10">
        <f t="shared" si="16"/>
        <v>2010</v>
      </c>
      <c r="D345" s="10"/>
      <c r="E345" s="2">
        <f t="shared" si="17"/>
        <v>40212</v>
      </c>
      <c r="F345" s="7">
        <v>1906061010509.6699</v>
      </c>
      <c r="G345" s="7">
        <v>970327467809.67004</v>
      </c>
      <c r="H345" s="7">
        <v>43777163100</v>
      </c>
      <c r="I345" s="7">
        <v>0</v>
      </c>
      <c r="J345" s="7">
        <v>5542496316.9499998</v>
      </c>
      <c r="K345" s="7">
        <v>708871742900</v>
      </c>
      <c r="L345" s="7">
        <v>18422636700</v>
      </c>
      <c r="M345" s="7">
        <v>164662000000</v>
      </c>
    </row>
    <row r="346" spans="1:13" x14ac:dyDescent="0.25">
      <c r="A346" s="2" t="s">
        <v>354</v>
      </c>
      <c r="B346" s="10">
        <f t="shared" si="15"/>
        <v>2</v>
      </c>
      <c r="C346" s="10">
        <f t="shared" si="16"/>
        <v>2010</v>
      </c>
      <c r="D346" s="10"/>
      <c r="E346" s="2">
        <f t="shared" si="17"/>
        <v>40219</v>
      </c>
      <c r="F346" s="7">
        <v>1912884180017.5</v>
      </c>
      <c r="G346" s="7">
        <v>976864637317.5</v>
      </c>
      <c r="H346" s="7">
        <v>43777163100</v>
      </c>
      <c r="I346" s="7">
        <v>0</v>
      </c>
      <c r="J346" s="7">
        <v>5520828045.8000002</v>
      </c>
      <c r="K346" s="7">
        <v>708871742900</v>
      </c>
      <c r="L346" s="7">
        <v>18422636700</v>
      </c>
      <c r="M346" s="7">
        <v>164948000000</v>
      </c>
    </row>
    <row r="347" spans="1:13" x14ac:dyDescent="0.25">
      <c r="A347" s="2" t="s">
        <v>355</v>
      </c>
      <c r="B347" s="10">
        <f t="shared" si="15"/>
        <v>2</v>
      </c>
      <c r="C347" s="10">
        <f t="shared" si="16"/>
        <v>2010</v>
      </c>
      <c r="D347" s="10"/>
      <c r="E347" s="2">
        <f t="shared" si="17"/>
        <v>40226</v>
      </c>
      <c r="F347" s="7">
        <v>1962199633273.03</v>
      </c>
      <c r="G347" s="7">
        <v>1025541090573.03</v>
      </c>
      <c r="H347" s="7">
        <v>43777163100</v>
      </c>
      <c r="I347" s="7">
        <v>0</v>
      </c>
      <c r="J347" s="7">
        <v>5499060563.4700003</v>
      </c>
      <c r="K347" s="7">
        <v>708871742900</v>
      </c>
      <c r="L347" s="7">
        <v>18422636700</v>
      </c>
      <c r="M347" s="7">
        <v>165587000000</v>
      </c>
    </row>
    <row r="348" spans="1:13" x14ac:dyDescent="0.25">
      <c r="A348" s="2" t="s">
        <v>356</v>
      </c>
      <c r="B348" s="10">
        <f t="shared" si="15"/>
        <v>2</v>
      </c>
      <c r="C348" s="10">
        <f t="shared" si="16"/>
        <v>2010</v>
      </c>
      <c r="D348" s="10"/>
      <c r="E348" s="2">
        <f t="shared" si="17"/>
        <v>40233</v>
      </c>
      <c r="F348" s="7">
        <v>1970164085627.53</v>
      </c>
      <c r="G348" s="7">
        <v>1032559542927.53</v>
      </c>
      <c r="H348" s="7">
        <v>43777163100</v>
      </c>
      <c r="I348" s="7">
        <v>0</v>
      </c>
      <c r="J348" s="7">
        <v>5477352822.8299999</v>
      </c>
      <c r="K348" s="7">
        <v>708871742900</v>
      </c>
      <c r="L348" s="7">
        <v>18422636700</v>
      </c>
      <c r="M348" s="7">
        <v>166533000000</v>
      </c>
    </row>
    <row r="349" spans="1:13" x14ac:dyDescent="0.25">
      <c r="A349" s="2" t="s">
        <v>357</v>
      </c>
      <c r="B349" s="10">
        <f t="shared" si="15"/>
        <v>3</v>
      </c>
      <c r="C349" s="10">
        <f t="shared" si="16"/>
        <v>2010</v>
      </c>
      <c r="D349" s="10"/>
      <c r="E349" s="2">
        <f t="shared" si="17"/>
        <v>40240</v>
      </c>
      <c r="F349" s="7">
        <v>1965410801737.8899</v>
      </c>
      <c r="G349" s="7">
        <v>1026828259037.89</v>
      </c>
      <c r="H349" s="7">
        <v>43777163100</v>
      </c>
      <c r="I349" s="7">
        <v>0</v>
      </c>
      <c r="J349" s="7">
        <v>5481257216.5500002</v>
      </c>
      <c r="K349" s="7">
        <v>708871742900</v>
      </c>
      <c r="L349" s="7">
        <v>18422636700</v>
      </c>
      <c r="M349" s="7">
        <v>167511000000</v>
      </c>
    </row>
    <row r="350" spans="1:13" x14ac:dyDescent="0.25">
      <c r="A350" s="2" t="s">
        <v>358</v>
      </c>
      <c r="B350" s="10">
        <f t="shared" si="15"/>
        <v>3</v>
      </c>
      <c r="C350" s="10">
        <f t="shared" si="16"/>
        <v>2010</v>
      </c>
      <c r="D350" s="10"/>
      <c r="E350" s="2">
        <f t="shared" si="17"/>
        <v>40247</v>
      </c>
      <c r="F350" s="7">
        <v>1969254155398.5</v>
      </c>
      <c r="G350" s="7">
        <v>1029171612698.5</v>
      </c>
      <c r="H350" s="7">
        <v>43777163100</v>
      </c>
      <c r="I350" s="7">
        <v>0</v>
      </c>
      <c r="J350" s="7">
        <v>5519260962.0100002</v>
      </c>
      <c r="K350" s="7">
        <v>708871742900</v>
      </c>
      <c r="L350" s="7">
        <v>18422636700</v>
      </c>
      <c r="M350" s="7">
        <v>169011000000</v>
      </c>
    </row>
    <row r="351" spans="1:13" x14ac:dyDescent="0.25">
      <c r="A351" s="2" t="s">
        <v>359</v>
      </c>
      <c r="B351" s="10">
        <f t="shared" si="15"/>
        <v>3</v>
      </c>
      <c r="C351" s="10">
        <f t="shared" si="16"/>
        <v>2010</v>
      </c>
      <c r="D351" s="10"/>
      <c r="E351" s="2">
        <f t="shared" si="17"/>
        <v>40254</v>
      </c>
      <c r="F351" s="7">
        <v>2004999154758.3501</v>
      </c>
      <c r="G351" s="7">
        <v>1066439612058.35</v>
      </c>
      <c r="H351" s="7">
        <v>43777163100</v>
      </c>
      <c r="I351" s="7">
        <v>0</v>
      </c>
      <c r="J351" s="7">
        <v>5557184869.8000002</v>
      </c>
      <c r="K351" s="7">
        <v>708871742900</v>
      </c>
      <c r="L351" s="7">
        <v>18422636700</v>
      </c>
      <c r="M351" s="7">
        <v>167488000000</v>
      </c>
    </row>
    <row r="352" spans="1:13" x14ac:dyDescent="0.25">
      <c r="A352" s="2" t="s">
        <v>360</v>
      </c>
      <c r="B352" s="10">
        <f t="shared" si="15"/>
        <v>3</v>
      </c>
      <c r="C352" s="10">
        <f t="shared" si="16"/>
        <v>2010</v>
      </c>
      <c r="D352" s="10"/>
      <c r="E352" s="2">
        <f t="shared" si="17"/>
        <v>40261</v>
      </c>
      <c r="F352" s="7">
        <v>2012359569311.3401</v>
      </c>
      <c r="G352" s="7">
        <v>1073800026611.34</v>
      </c>
      <c r="H352" s="7">
        <v>43777163100</v>
      </c>
      <c r="I352" s="7">
        <v>0</v>
      </c>
      <c r="J352" s="7">
        <v>5595320231.9700003</v>
      </c>
      <c r="K352" s="7">
        <v>708871742900</v>
      </c>
      <c r="L352" s="7">
        <v>18422636700</v>
      </c>
      <c r="M352" s="7">
        <v>167488000000</v>
      </c>
    </row>
    <row r="353" spans="1:13" x14ac:dyDescent="0.25">
      <c r="A353" s="2" t="s">
        <v>361</v>
      </c>
      <c r="B353" s="10">
        <f t="shared" si="15"/>
        <v>3</v>
      </c>
      <c r="C353" s="10">
        <f t="shared" si="16"/>
        <v>2010</v>
      </c>
      <c r="D353" s="10"/>
      <c r="E353" s="2">
        <f t="shared" si="17"/>
        <v>40268</v>
      </c>
      <c r="F353" s="7">
        <v>2008756703446.26</v>
      </c>
      <c r="G353" s="7">
        <v>1068697160746.26</v>
      </c>
      <c r="H353" s="7">
        <v>43777163100</v>
      </c>
      <c r="I353" s="7">
        <v>0</v>
      </c>
      <c r="J353" s="7">
        <v>5633224468.9200001</v>
      </c>
      <c r="K353" s="7">
        <v>708871742900</v>
      </c>
      <c r="L353" s="7">
        <v>18422636700</v>
      </c>
      <c r="M353" s="7">
        <v>168988000000</v>
      </c>
    </row>
    <row r="354" spans="1:13" x14ac:dyDescent="0.25">
      <c r="A354" s="2" t="s">
        <v>362</v>
      </c>
      <c r="B354" s="10">
        <f t="shared" si="15"/>
        <v>4</v>
      </c>
      <c r="C354" s="10">
        <f t="shared" si="16"/>
        <v>2010</v>
      </c>
      <c r="D354" s="10"/>
      <c r="E354" s="2">
        <f t="shared" si="17"/>
        <v>40275</v>
      </c>
      <c r="F354" s="7">
        <v>2008795892831.9299</v>
      </c>
      <c r="G354" s="7">
        <v>1068736350131.9301</v>
      </c>
      <c r="H354" s="7">
        <v>43777163100</v>
      </c>
      <c r="I354" s="7">
        <v>0</v>
      </c>
      <c r="J354" s="7">
        <v>5636079670.9799995</v>
      </c>
      <c r="K354" s="7">
        <v>708871742900</v>
      </c>
      <c r="L354" s="7">
        <v>18422636700</v>
      </c>
      <c r="M354" s="7">
        <v>168988000000</v>
      </c>
    </row>
    <row r="355" spans="1:13" x14ac:dyDescent="0.25">
      <c r="A355" s="2" t="s">
        <v>363</v>
      </c>
      <c r="B355" s="10">
        <f t="shared" si="15"/>
        <v>4</v>
      </c>
      <c r="C355" s="10">
        <f t="shared" si="16"/>
        <v>2010</v>
      </c>
      <c r="D355" s="10"/>
      <c r="E355" s="2">
        <f t="shared" si="17"/>
        <v>40282</v>
      </c>
      <c r="F355" s="7">
        <v>2041848328333.29</v>
      </c>
      <c r="G355" s="7">
        <v>1101873785633.29</v>
      </c>
      <c r="H355" s="7">
        <v>43777163100</v>
      </c>
      <c r="I355" s="7">
        <v>0</v>
      </c>
      <c r="J355" s="7">
        <v>5638964662.5600004</v>
      </c>
      <c r="K355" s="7">
        <v>708871742900</v>
      </c>
      <c r="L355" s="7">
        <v>18422636700</v>
      </c>
      <c r="M355" s="7">
        <v>168903000000</v>
      </c>
    </row>
    <row r="356" spans="1:13" x14ac:dyDescent="0.25">
      <c r="A356" s="2" t="s">
        <v>364</v>
      </c>
      <c r="B356" s="10">
        <f t="shared" si="15"/>
        <v>4</v>
      </c>
      <c r="C356" s="10">
        <f t="shared" si="16"/>
        <v>2010</v>
      </c>
      <c r="D356" s="10"/>
      <c r="E356" s="2">
        <f t="shared" si="17"/>
        <v>40289</v>
      </c>
      <c r="F356" s="7">
        <v>2042403587831.8301</v>
      </c>
      <c r="G356" s="7">
        <v>1101929320231.8301</v>
      </c>
      <c r="H356" s="7">
        <v>40890794800</v>
      </c>
      <c r="I356" s="7">
        <v>0</v>
      </c>
      <c r="J356" s="7">
        <v>5143175544.5799999</v>
      </c>
      <c r="K356" s="7">
        <v>712257836100</v>
      </c>
      <c r="L356" s="7">
        <v>18422636700</v>
      </c>
      <c r="M356" s="7">
        <v>168903000000</v>
      </c>
    </row>
    <row r="357" spans="1:13" x14ac:dyDescent="0.25">
      <c r="A357" s="2" t="s">
        <v>365</v>
      </c>
      <c r="B357" s="10">
        <f t="shared" si="15"/>
        <v>4</v>
      </c>
      <c r="C357" s="10">
        <f t="shared" si="16"/>
        <v>2010</v>
      </c>
      <c r="D357" s="10"/>
      <c r="E357" s="2">
        <f t="shared" si="17"/>
        <v>40296</v>
      </c>
      <c r="F357" s="7">
        <v>2036890650651.6499</v>
      </c>
      <c r="G357" s="7">
        <v>1096416383051.65</v>
      </c>
      <c r="H357" s="7">
        <v>40890794800</v>
      </c>
      <c r="I357" s="7">
        <v>0</v>
      </c>
      <c r="J357" s="7">
        <v>5145874816.2299995</v>
      </c>
      <c r="K357" s="7">
        <v>712257836100</v>
      </c>
      <c r="L357" s="7">
        <v>18422636700</v>
      </c>
      <c r="M357" s="7">
        <v>168903000000</v>
      </c>
    </row>
    <row r="358" spans="1:13" x14ac:dyDescent="0.25">
      <c r="A358" s="2" t="s">
        <v>366</v>
      </c>
      <c r="B358" s="10">
        <f t="shared" si="15"/>
        <v>5</v>
      </c>
      <c r="C358" s="10">
        <f t="shared" si="16"/>
        <v>2010</v>
      </c>
      <c r="D358" s="10"/>
      <c r="E358" s="2">
        <f t="shared" si="17"/>
        <v>40303</v>
      </c>
      <c r="F358" s="7">
        <v>2037098634694.6599</v>
      </c>
      <c r="G358" s="7">
        <v>1097415367094.66</v>
      </c>
      <c r="H358" s="7">
        <v>41125445700</v>
      </c>
      <c r="I358" s="7">
        <v>0</v>
      </c>
      <c r="J358" s="7">
        <v>5177291928.2700005</v>
      </c>
      <c r="K358" s="7">
        <v>712023185200</v>
      </c>
      <c r="L358" s="7">
        <v>18422636700</v>
      </c>
      <c r="M358" s="7">
        <v>168112000000</v>
      </c>
    </row>
    <row r="359" spans="1:13" x14ac:dyDescent="0.25">
      <c r="A359" s="2" t="s">
        <v>367</v>
      </c>
      <c r="B359" s="10">
        <f t="shared" si="15"/>
        <v>5</v>
      </c>
      <c r="C359" s="10">
        <f t="shared" si="16"/>
        <v>2010</v>
      </c>
      <c r="D359" s="10"/>
      <c r="E359" s="2">
        <f t="shared" si="17"/>
        <v>40310</v>
      </c>
      <c r="F359" s="7">
        <v>2038038140310.5901</v>
      </c>
      <c r="G359" s="7">
        <v>1098354872710.59</v>
      </c>
      <c r="H359" s="7">
        <v>41125445700</v>
      </c>
      <c r="I359" s="7">
        <v>0</v>
      </c>
      <c r="J359" s="7">
        <v>5220238857.9899998</v>
      </c>
      <c r="K359" s="7">
        <v>712023185200</v>
      </c>
      <c r="L359" s="7">
        <v>18422636700</v>
      </c>
      <c r="M359" s="7">
        <v>168112000000</v>
      </c>
    </row>
    <row r="360" spans="1:13" x14ac:dyDescent="0.25">
      <c r="A360" s="2" t="s">
        <v>368</v>
      </c>
      <c r="B360" s="10">
        <f t="shared" si="15"/>
        <v>5</v>
      </c>
      <c r="C360" s="10">
        <f t="shared" si="16"/>
        <v>2010</v>
      </c>
      <c r="D360" s="10"/>
      <c r="E360" s="2">
        <f t="shared" si="17"/>
        <v>40317</v>
      </c>
      <c r="F360" s="7">
        <v>2058633244937.98</v>
      </c>
      <c r="G360" s="7">
        <v>1119484977337.98</v>
      </c>
      <c r="H360" s="7">
        <v>41125445700</v>
      </c>
      <c r="I360" s="7">
        <v>0</v>
      </c>
      <c r="J360" s="7">
        <v>5263135908.9099998</v>
      </c>
      <c r="K360" s="7">
        <v>712023185200</v>
      </c>
      <c r="L360" s="7">
        <v>18422636700</v>
      </c>
      <c r="M360" s="7">
        <v>167577000000</v>
      </c>
    </row>
    <row r="361" spans="1:13" x14ac:dyDescent="0.25">
      <c r="A361" s="2" t="s">
        <v>369</v>
      </c>
      <c r="B361" s="10">
        <f t="shared" si="15"/>
        <v>5</v>
      </c>
      <c r="C361" s="10">
        <f t="shared" si="16"/>
        <v>2010</v>
      </c>
      <c r="D361" s="10"/>
      <c r="E361" s="2">
        <f t="shared" si="17"/>
        <v>40324</v>
      </c>
      <c r="F361" s="7">
        <v>2051857834187.1799</v>
      </c>
      <c r="G361" s="7">
        <v>1112909566587.1799</v>
      </c>
      <c r="H361" s="7">
        <v>41125445700</v>
      </c>
      <c r="I361" s="7">
        <v>0</v>
      </c>
      <c r="J361" s="7">
        <v>5305998626.3000002</v>
      </c>
      <c r="K361" s="7">
        <v>712023185200</v>
      </c>
      <c r="L361" s="7">
        <v>18422636700</v>
      </c>
      <c r="M361" s="7">
        <v>167377000000</v>
      </c>
    </row>
    <row r="362" spans="1:13" x14ac:dyDescent="0.25">
      <c r="A362" s="2" t="s">
        <v>370</v>
      </c>
      <c r="B362" s="10">
        <f t="shared" si="15"/>
        <v>6</v>
      </c>
      <c r="C362" s="10">
        <f t="shared" si="16"/>
        <v>2010</v>
      </c>
      <c r="D362" s="10"/>
      <c r="E362" s="2">
        <f t="shared" si="17"/>
        <v>40331</v>
      </c>
      <c r="F362" s="7">
        <v>2051900377051.9099</v>
      </c>
      <c r="G362" s="7">
        <v>1113614109451.9099</v>
      </c>
      <c r="H362" s="7">
        <v>41125445700</v>
      </c>
      <c r="I362" s="7">
        <v>0</v>
      </c>
      <c r="J362" s="7">
        <v>5342056722.6599998</v>
      </c>
      <c r="K362" s="7">
        <v>712023185200</v>
      </c>
      <c r="L362" s="7">
        <v>18422636700</v>
      </c>
      <c r="M362" s="7">
        <v>166715000000</v>
      </c>
    </row>
    <row r="363" spans="1:13" x14ac:dyDescent="0.25">
      <c r="A363" s="2" t="s">
        <v>371</v>
      </c>
      <c r="B363" s="10">
        <f t="shared" si="15"/>
        <v>6</v>
      </c>
      <c r="C363" s="10">
        <f t="shared" si="16"/>
        <v>2010</v>
      </c>
      <c r="D363" s="10"/>
      <c r="E363" s="2">
        <f t="shared" si="17"/>
        <v>40338</v>
      </c>
      <c r="F363" s="7">
        <v>2051961337909.5801</v>
      </c>
      <c r="G363" s="7">
        <v>1113675070309.5801</v>
      </c>
      <c r="H363" s="7">
        <v>41125445700</v>
      </c>
      <c r="I363" s="7">
        <v>0</v>
      </c>
      <c r="J363" s="7">
        <v>5360877019.6400003</v>
      </c>
      <c r="K363" s="7">
        <v>712023185200</v>
      </c>
      <c r="L363" s="7">
        <v>18422636700</v>
      </c>
      <c r="M363" s="7">
        <v>166715000000</v>
      </c>
    </row>
    <row r="364" spans="1:13" x14ac:dyDescent="0.25">
      <c r="A364" s="2" t="s">
        <v>372</v>
      </c>
      <c r="B364" s="10">
        <f t="shared" si="15"/>
        <v>6</v>
      </c>
      <c r="C364" s="10">
        <f t="shared" si="16"/>
        <v>2010</v>
      </c>
      <c r="D364" s="10"/>
      <c r="E364" s="2">
        <f t="shared" si="17"/>
        <v>40345</v>
      </c>
      <c r="F364" s="7">
        <v>2065374303285.6201</v>
      </c>
      <c r="G364" s="7">
        <v>1127597035685.6201</v>
      </c>
      <c r="H364" s="7">
        <v>41125445700</v>
      </c>
      <c r="I364" s="7">
        <v>0</v>
      </c>
      <c r="J364" s="7">
        <v>5379724809.1400003</v>
      </c>
      <c r="K364" s="7">
        <v>712023185200</v>
      </c>
      <c r="L364" s="7">
        <v>18422636700</v>
      </c>
      <c r="M364" s="7">
        <v>166206000000</v>
      </c>
    </row>
    <row r="365" spans="1:13" x14ac:dyDescent="0.25">
      <c r="A365" s="2" t="s">
        <v>373</v>
      </c>
      <c r="B365" s="10">
        <f t="shared" si="15"/>
        <v>6</v>
      </c>
      <c r="C365" s="10">
        <f t="shared" si="16"/>
        <v>2010</v>
      </c>
      <c r="D365" s="10"/>
      <c r="E365" s="2">
        <f t="shared" si="17"/>
        <v>40352</v>
      </c>
      <c r="F365" s="7">
        <v>2065845899054.05</v>
      </c>
      <c r="G365" s="7">
        <v>1128660631454.05</v>
      </c>
      <c r="H365" s="7">
        <v>41125445700</v>
      </c>
      <c r="I365" s="7">
        <v>0</v>
      </c>
      <c r="J365" s="7">
        <v>5398524133.5799999</v>
      </c>
      <c r="K365" s="7">
        <v>712023185200</v>
      </c>
      <c r="L365" s="7">
        <v>18422636700</v>
      </c>
      <c r="M365" s="7">
        <v>165614000000</v>
      </c>
    </row>
    <row r="366" spans="1:13" x14ac:dyDescent="0.25">
      <c r="A366" s="2" t="s">
        <v>374</v>
      </c>
      <c r="B366" s="10">
        <f t="shared" si="15"/>
        <v>6</v>
      </c>
      <c r="C366" s="10">
        <f t="shared" si="16"/>
        <v>2010</v>
      </c>
      <c r="D366" s="10"/>
      <c r="E366" s="2">
        <f t="shared" si="17"/>
        <v>40359</v>
      </c>
      <c r="F366" s="7">
        <v>2054460166266.24</v>
      </c>
      <c r="G366" s="7">
        <v>1118126898666.24</v>
      </c>
      <c r="H366" s="7">
        <v>41125445700</v>
      </c>
      <c r="I366" s="7">
        <v>0</v>
      </c>
      <c r="J366" s="7">
        <v>5417400874.4300003</v>
      </c>
      <c r="K366" s="7">
        <v>712023185200</v>
      </c>
      <c r="L366" s="7">
        <v>18422636700</v>
      </c>
      <c r="M366" s="7">
        <v>164762000000</v>
      </c>
    </row>
    <row r="367" spans="1:13" x14ac:dyDescent="0.25">
      <c r="A367" s="2" t="s">
        <v>375</v>
      </c>
      <c r="B367" s="10">
        <f t="shared" si="15"/>
        <v>7</v>
      </c>
      <c r="C367" s="10">
        <f t="shared" si="16"/>
        <v>2010</v>
      </c>
      <c r="D367" s="10"/>
      <c r="E367" s="2">
        <f t="shared" si="17"/>
        <v>40366</v>
      </c>
      <c r="F367" s="7">
        <v>2054623672531.1899</v>
      </c>
      <c r="G367" s="7">
        <v>1118290404931.1899</v>
      </c>
      <c r="H367" s="7">
        <v>41125445700</v>
      </c>
      <c r="I367" s="7">
        <v>0</v>
      </c>
      <c r="J367" s="7">
        <v>5425532591.25</v>
      </c>
      <c r="K367" s="7">
        <v>712023185200</v>
      </c>
      <c r="L367" s="7">
        <v>18422636700</v>
      </c>
      <c r="M367" s="7">
        <v>164762000000</v>
      </c>
    </row>
    <row r="368" spans="1:13" x14ac:dyDescent="0.25">
      <c r="A368" s="2" t="s">
        <v>376</v>
      </c>
      <c r="B368" s="10">
        <f t="shared" si="15"/>
        <v>7</v>
      </c>
      <c r="C368" s="10">
        <f t="shared" si="16"/>
        <v>2010</v>
      </c>
      <c r="D368" s="10"/>
      <c r="E368" s="2">
        <f t="shared" si="17"/>
        <v>40373</v>
      </c>
      <c r="F368" s="7">
        <v>2062242424267.6201</v>
      </c>
      <c r="G368" s="7">
        <v>1128560156667.6201</v>
      </c>
      <c r="H368" s="7">
        <v>41125445700</v>
      </c>
      <c r="I368" s="7">
        <v>0</v>
      </c>
      <c r="J368" s="7">
        <v>5433706786.1400003</v>
      </c>
      <c r="K368" s="7">
        <v>712023185200</v>
      </c>
      <c r="L368" s="7">
        <v>18422636700</v>
      </c>
      <c r="M368" s="7">
        <v>162111000000</v>
      </c>
    </row>
    <row r="369" spans="1:13" x14ac:dyDescent="0.25">
      <c r="A369" s="2" t="s">
        <v>377</v>
      </c>
      <c r="B369" s="10">
        <f t="shared" si="15"/>
        <v>7</v>
      </c>
      <c r="C369" s="10">
        <f t="shared" si="16"/>
        <v>2010</v>
      </c>
      <c r="D369" s="10"/>
      <c r="E369" s="2">
        <f t="shared" si="17"/>
        <v>40380</v>
      </c>
      <c r="F369" s="7">
        <v>2055542334572.1001</v>
      </c>
      <c r="G369" s="7">
        <v>1124590066972.1001</v>
      </c>
      <c r="H369" s="7">
        <v>41128853100</v>
      </c>
      <c r="I369" s="7">
        <v>0</v>
      </c>
      <c r="J369" s="7">
        <v>5441856668.6599998</v>
      </c>
      <c r="K369" s="7">
        <v>712019777800</v>
      </c>
      <c r="L369" s="7">
        <v>18422636700</v>
      </c>
      <c r="M369" s="7">
        <v>159381000000</v>
      </c>
    </row>
    <row r="370" spans="1:13" x14ac:dyDescent="0.25">
      <c r="A370" s="2" t="s">
        <v>378</v>
      </c>
      <c r="B370" s="10">
        <f t="shared" si="15"/>
        <v>7</v>
      </c>
      <c r="C370" s="10">
        <f t="shared" si="16"/>
        <v>2010</v>
      </c>
      <c r="D370" s="10"/>
      <c r="E370" s="2">
        <f t="shared" si="17"/>
        <v>40387</v>
      </c>
      <c r="F370" s="7">
        <v>2048426272054.77</v>
      </c>
      <c r="G370" s="7">
        <v>1117474004454.77</v>
      </c>
      <c r="H370" s="7">
        <v>41128853100</v>
      </c>
      <c r="I370" s="7">
        <v>0</v>
      </c>
      <c r="J370" s="7">
        <v>5449937645.2399998</v>
      </c>
      <c r="K370" s="7">
        <v>712019777800</v>
      </c>
      <c r="L370" s="7">
        <v>18422636700</v>
      </c>
      <c r="M370" s="7">
        <v>159381000000</v>
      </c>
    </row>
    <row r="371" spans="1:13" x14ac:dyDescent="0.25">
      <c r="A371" s="2" t="s">
        <v>379</v>
      </c>
      <c r="B371" s="10">
        <f t="shared" si="15"/>
        <v>8</v>
      </c>
      <c r="C371" s="10">
        <f t="shared" si="16"/>
        <v>2010</v>
      </c>
      <c r="D371" s="10"/>
      <c r="E371" s="2">
        <f t="shared" si="17"/>
        <v>40394</v>
      </c>
      <c r="F371" s="7">
        <v>2048686341396.54</v>
      </c>
      <c r="G371" s="7">
        <v>1117734073796.54</v>
      </c>
      <c r="H371" s="7">
        <v>41128853100</v>
      </c>
      <c r="I371" s="7">
        <v>0</v>
      </c>
      <c r="J371" s="7">
        <v>5447595879.7299995</v>
      </c>
      <c r="K371" s="7">
        <v>712019777800</v>
      </c>
      <c r="L371" s="7">
        <v>18422636700</v>
      </c>
      <c r="M371" s="7">
        <v>159381000000</v>
      </c>
    </row>
    <row r="372" spans="1:13" x14ac:dyDescent="0.25">
      <c r="A372" s="2" t="s">
        <v>380</v>
      </c>
      <c r="B372" s="10">
        <f t="shared" si="15"/>
        <v>8</v>
      </c>
      <c r="C372" s="10">
        <f t="shared" si="16"/>
        <v>2010</v>
      </c>
      <c r="D372" s="10"/>
      <c r="E372" s="2">
        <f t="shared" si="17"/>
        <v>40401</v>
      </c>
      <c r="F372" s="7">
        <v>2050410951154.3899</v>
      </c>
      <c r="G372" s="7">
        <v>1119458683554.3899</v>
      </c>
      <c r="H372" s="7">
        <v>41128853100</v>
      </c>
      <c r="I372" s="7">
        <v>0</v>
      </c>
      <c r="J372" s="7">
        <v>5437322497.1499996</v>
      </c>
      <c r="K372" s="7">
        <v>712019777800</v>
      </c>
      <c r="L372" s="7">
        <v>18422636700</v>
      </c>
      <c r="M372" s="7">
        <v>159381000000</v>
      </c>
    </row>
    <row r="373" spans="1:13" x14ac:dyDescent="0.25">
      <c r="A373" s="2" t="s">
        <v>381</v>
      </c>
      <c r="B373" s="10">
        <f t="shared" si="15"/>
        <v>8</v>
      </c>
      <c r="C373" s="10">
        <f t="shared" si="16"/>
        <v>2010</v>
      </c>
      <c r="D373" s="10"/>
      <c r="E373" s="2">
        <f t="shared" si="17"/>
        <v>40408</v>
      </c>
      <c r="F373" s="7">
        <v>2044350525906.1001</v>
      </c>
      <c r="G373" s="7">
        <v>1113017258306.1001</v>
      </c>
      <c r="H373" s="7">
        <v>41128853100</v>
      </c>
      <c r="I373" s="7">
        <v>0</v>
      </c>
      <c r="J373" s="7">
        <v>5427084051.4799995</v>
      </c>
      <c r="K373" s="7">
        <v>714570777800</v>
      </c>
      <c r="L373" s="7">
        <v>18422636700</v>
      </c>
      <c r="M373" s="7">
        <v>157211000000</v>
      </c>
    </row>
    <row r="374" spans="1:13" x14ac:dyDescent="0.25">
      <c r="A374" s="2" t="s">
        <v>382</v>
      </c>
      <c r="B374" s="10">
        <f t="shared" si="15"/>
        <v>8</v>
      </c>
      <c r="C374" s="10">
        <f t="shared" si="16"/>
        <v>2010</v>
      </c>
      <c r="D374" s="10"/>
      <c r="E374" s="2">
        <f t="shared" si="17"/>
        <v>40415</v>
      </c>
      <c r="F374" s="7">
        <v>2038750386433.26</v>
      </c>
      <c r="G374" s="7">
        <v>1103167118833.26</v>
      </c>
      <c r="H374" s="7">
        <v>41128853100</v>
      </c>
      <c r="I374" s="7">
        <v>0</v>
      </c>
      <c r="J374" s="7">
        <v>5416750004.3800001</v>
      </c>
      <c r="K374" s="7">
        <v>719529777800</v>
      </c>
      <c r="L374" s="7">
        <v>18422636700</v>
      </c>
      <c r="M374" s="7">
        <v>156502000000</v>
      </c>
    </row>
    <row r="375" spans="1:13" x14ac:dyDescent="0.25">
      <c r="A375" s="2" t="s">
        <v>383</v>
      </c>
      <c r="B375" s="10">
        <f t="shared" si="15"/>
        <v>9</v>
      </c>
      <c r="C375" s="10">
        <f t="shared" si="16"/>
        <v>2010</v>
      </c>
      <c r="D375" s="10"/>
      <c r="E375" s="2">
        <f t="shared" si="17"/>
        <v>40422</v>
      </c>
      <c r="F375" s="7">
        <v>2040526265660.8301</v>
      </c>
      <c r="G375" s="7">
        <v>1103167998060.8301</v>
      </c>
      <c r="H375" s="7">
        <v>41660241300</v>
      </c>
      <c r="I375" s="7">
        <v>0</v>
      </c>
      <c r="J375" s="7">
        <v>5427143149.2299995</v>
      </c>
      <c r="K375" s="7">
        <v>720773389600</v>
      </c>
      <c r="L375" s="7">
        <v>18422636700</v>
      </c>
      <c r="M375" s="7">
        <v>156502000000</v>
      </c>
    </row>
    <row r="376" spans="1:13" x14ac:dyDescent="0.25">
      <c r="A376" s="2" t="s">
        <v>384</v>
      </c>
      <c r="B376" s="10">
        <f t="shared" si="15"/>
        <v>9</v>
      </c>
      <c r="C376" s="10">
        <f t="shared" si="16"/>
        <v>2010</v>
      </c>
      <c r="D376" s="10"/>
      <c r="E376" s="2">
        <f t="shared" si="17"/>
        <v>40429</v>
      </c>
      <c r="F376" s="7">
        <v>2044134260883.8999</v>
      </c>
      <c r="G376" s="7">
        <v>1103167993283.8999</v>
      </c>
      <c r="H376" s="7">
        <v>41660241300</v>
      </c>
      <c r="I376" s="7">
        <v>0</v>
      </c>
      <c r="J376" s="7">
        <v>5429500866.1800003</v>
      </c>
      <c r="K376" s="7">
        <v>724381389600</v>
      </c>
      <c r="L376" s="7">
        <v>18422636700</v>
      </c>
      <c r="M376" s="7">
        <v>156502000000</v>
      </c>
    </row>
    <row r="377" spans="1:13" x14ac:dyDescent="0.25">
      <c r="A377" s="2" t="s">
        <v>385</v>
      </c>
      <c r="B377" s="10">
        <f t="shared" si="15"/>
        <v>9</v>
      </c>
      <c r="C377" s="10">
        <f t="shared" si="16"/>
        <v>2010</v>
      </c>
      <c r="D377" s="10"/>
      <c r="E377" s="2">
        <f t="shared" si="17"/>
        <v>40436</v>
      </c>
      <c r="F377" s="7">
        <v>2035966841067.9299</v>
      </c>
      <c r="G377" s="7">
        <v>1092233573467.9301</v>
      </c>
      <c r="H377" s="7">
        <v>41768423100</v>
      </c>
      <c r="I377" s="7">
        <v>0</v>
      </c>
      <c r="J377" s="7">
        <v>5431699010.3500004</v>
      </c>
      <c r="K377" s="7">
        <v>729023207800</v>
      </c>
      <c r="L377" s="7">
        <v>18422636700</v>
      </c>
      <c r="M377" s="7">
        <v>154519000000</v>
      </c>
    </row>
    <row r="378" spans="1:13" x14ac:dyDescent="0.25">
      <c r="A378" s="2" t="s">
        <v>386</v>
      </c>
      <c r="B378" s="10">
        <f t="shared" si="15"/>
        <v>9</v>
      </c>
      <c r="C378" s="10">
        <f t="shared" si="16"/>
        <v>2010</v>
      </c>
      <c r="D378" s="10"/>
      <c r="E378" s="2">
        <f t="shared" si="17"/>
        <v>40443</v>
      </c>
      <c r="F378" s="7">
        <v>2045651152197.75</v>
      </c>
      <c r="G378" s="7">
        <v>1091872884597.75</v>
      </c>
      <c r="H378" s="7">
        <v>41768423100</v>
      </c>
      <c r="I378" s="7">
        <v>0</v>
      </c>
      <c r="J378" s="7">
        <v>5434035454.1999998</v>
      </c>
      <c r="K378" s="7">
        <v>739482207800</v>
      </c>
      <c r="L378" s="7">
        <v>18422636700</v>
      </c>
      <c r="M378" s="7">
        <v>154105000000</v>
      </c>
    </row>
    <row r="379" spans="1:13" x14ac:dyDescent="0.25">
      <c r="A379" s="2" t="s">
        <v>387</v>
      </c>
      <c r="B379" s="10">
        <f t="shared" si="15"/>
        <v>9</v>
      </c>
      <c r="C379" s="10">
        <f t="shared" si="16"/>
        <v>2010</v>
      </c>
      <c r="D379" s="10"/>
      <c r="E379" s="2">
        <f t="shared" si="17"/>
        <v>40450</v>
      </c>
      <c r="F379" s="7">
        <v>2038827407489.02</v>
      </c>
      <c r="G379" s="7">
        <v>1078539139889.02</v>
      </c>
      <c r="H379" s="7">
        <v>42318423100</v>
      </c>
      <c r="I379" s="7">
        <v>0</v>
      </c>
      <c r="J379" s="7">
        <v>5485748055.2200003</v>
      </c>
      <c r="K379" s="7">
        <v>745442207800</v>
      </c>
      <c r="L379" s="7">
        <v>18422636700</v>
      </c>
      <c r="M379" s="7">
        <v>154105000000</v>
      </c>
    </row>
    <row r="380" spans="1:13" x14ac:dyDescent="0.25">
      <c r="A380" s="2" t="s">
        <v>388</v>
      </c>
      <c r="B380" s="10">
        <f t="shared" si="15"/>
        <v>10</v>
      </c>
      <c r="C380" s="10">
        <f t="shared" si="16"/>
        <v>2010</v>
      </c>
      <c r="D380" s="10"/>
      <c r="E380" s="2">
        <f t="shared" si="17"/>
        <v>40457</v>
      </c>
      <c r="F380" s="7">
        <v>2046217407489.02</v>
      </c>
      <c r="G380" s="7">
        <v>1078539139889.02</v>
      </c>
      <c r="H380" s="7">
        <v>42318423100</v>
      </c>
      <c r="I380" s="7">
        <v>0</v>
      </c>
      <c r="J380" s="7">
        <v>5498863641.9300003</v>
      </c>
      <c r="K380" s="7">
        <v>752832207800</v>
      </c>
      <c r="L380" s="7">
        <v>18422636700</v>
      </c>
      <c r="M380" s="7">
        <v>154105000000</v>
      </c>
    </row>
    <row r="381" spans="1:13" x14ac:dyDescent="0.25">
      <c r="A381" s="2" t="s">
        <v>389</v>
      </c>
      <c r="B381" s="10">
        <f t="shared" si="15"/>
        <v>10</v>
      </c>
      <c r="C381" s="10">
        <f t="shared" si="16"/>
        <v>2010</v>
      </c>
      <c r="D381" s="10"/>
      <c r="E381" s="2">
        <f t="shared" si="17"/>
        <v>40464</v>
      </c>
      <c r="F381" s="7">
        <v>2046363407489.02</v>
      </c>
      <c r="G381" s="7">
        <v>1078539139889.02</v>
      </c>
      <c r="H381" s="7">
        <v>42318423100</v>
      </c>
      <c r="I381" s="7">
        <v>0</v>
      </c>
      <c r="J381" s="7">
        <v>5513741995.46</v>
      </c>
      <c r="K381" s="7">
        <v>754901207800</v>
      </c>
      <c r="L381" s="7">
        <v>18422636700</v>
      </c>
      <c r="M381" s="7">
        <v>152182000000</v>
      </c>
    </row>
    <row r="382" spans="1:13" x14ac:dyDescent="0.25">
      <c r="A382" s="2" t="s">
        <v>390</v>
      </c>
      <c r="B382" s="10">
        <f t="shared" si="15"/>
        <v>10</v>
      </c>
      <c r="C382" s="10">
        <f t="shared" si="16"/>
        <v>2010</v>
      </c>
      <c r="D382" s="10"/>
      <c r="E382" s="2">
        <f t="shared" si="17"/>
        <v>40471</v>
      </c>
      <c r="F382" s="7">
        <v>2043086342519.75</v>
      </c>
      <c r="G382" s="7">
        <v>1065751074919.75</v>
      </c>
      <c r="H382" s="7">
        <v>42318423100</v>
      </c>
      <c r="I382" s="7">
        <v>0</v>
      </c>
      <c r="J382" s="7">
        <v>5528685038.6400003</v>
      </c>
      <c r="K382" s="7">
        <v>765851207800</v>
      </c>
      <c r="L382" s="7">
        <v>18422636700</v>
      </c>
      <c r="M382" s="7">
        <v>150743000000</v>
      </c>
    </row>
    <row r="383" spans="1:13" x14ac:dyDescent="0.25">
      <c r="A383" s="2" t="s">
        <v>391</v>
      </c>
      <c r="B383" s="10">
        <f t="shared" si="15"/>
        <v>10</v>
      </c>
      <c r="C383" s="10">
        <f t="shared" si="16"/>
        <v>2010</v>
      </c>
      <c r="D383" s="10"/>
      <c r="E383" s="2">
        <f t="shared" si="17"/>
        <v>40478</v>
      </c>
      <c r="F383" s="7">
        <v>2032960686628.4099</v>
      </c>
      <c r="G383" s="7">
        <v>1051037419028.41</v>
      </c>
      <c r="H383" s="7">
        <v>42978423100</v>
      </c>
      <c r="I383" s="7">
        <v>0</v>
      </c>
      <c r="J383" s="7">
        <v>5605700073.54</v>
      </c>
      <c r="K383" s="7">
        <v>770841207800</v>
      </c>
      <c r="L383" s="7">
        <v>18422636700</v>
      </c>
      <c r="M383" s="7">
        <v>149681000000</v>
      </c>
    </row>
    <row r="384" spans="1:13" x14ac:dyDescent="0.25">
      <c r="A384" s="2" t="s">
        <v>392</v>
      </c>
      <c r="B384" s="10">
        <f t="shared" si="15"/>
        <v>11</v>
      </c>
      <c r="C384" s="10">
        <f t="shared" si="16"/>
        <v>2010</v>
      </c>
      <c r="D384" s="10"/>
      <c r="E384" s="2">
        <f t="shared" si="17"/>
        <v>40485</v>
      </c>
      <c r="F384" s="7">
        <v>2037109686628.4099</v>
      </c>
      <c r="G384" s="7">
        <v>1051037419028.41</v>
      </c>
      <c r="H384" s="7">
        <v>42978423100</v>
      </c>
      <c r="I384" s="7">
        <v>0</v>
      </c>
      <c r="J384" s="7">
        <v>5617119930.6099997</v>
      </c>
      <c r="K384" s="7">
        <v>774990207800</v>
      </c>
      <c r="L384" s="7">
        <v>18422636700</v>
      </c>
      <c r="M384" s="7">
        <v>149681000000</v>
      </c>
    </row>
    <row r="385" spans="1:13" x14ac:dyDescent="0.25">
      <c r="A385" s="2" t="s">
        <v>393</v>
      </c>
      <c r="B385" s="10">
        <f t="shared" si="15"/>
        <v>11</v>
      </c>
      <c r="C385" s="10">
        <f t="shared" si="16"/>
        <v>2010</v>
      </c>
      <c r="D385" s="10"/>
      <c r="E385" s="2">
        <f t="shared" si="17"/>
        <v>40492</v>
      </c>
      <c r="F385" s="7">
        <v>2048134686628.4099</v>
      </c>
      <c r="G385" s="7">
        <v>1051037419028.41</v>
      </c>
      <c r="H385" s="7">
        <v>42978423100</v>
      </c>
      <c r="I385" s="7">
        <v>0</v>
      </c>
      <c r="J385" s="7">
        <v>5624678866.0200005</v>
      </c>
      <c r="K385" s="7">
        <v>786015207800</v>
      </c>
      <c r="L385" s="7">
        <v>18422636700</v>
      </c>
      <c r="M385" s="7">
        <v>149681000000</v>
      </c>
    </row>
    <row r="386" spans="1:13" x14ac:dyDescent="0.25">
      <c r="A386" s="2" t="s">
        <v>394</v>
      </c>
      <c r="B386" s="10">
        <f t="shared" si="15"/>
        <v>11</v>
      </c>
      <c r="C386" s="10">
        <f t="shared" si="16"/>
        <v>2010</v>
      </c>
      <c r="D386" s="10"/>
      <c r="E386" s="2">
        <f t="shared" si="17"/>
        <v>40499</v>
      </c>
      <c r="F386" s="7">
        <v>2055259437274.27</v>
      </c>
      <c r="G386" s="7">
        <v>1038278169674.27</v>
      </c>
      <c r="H386" s="7">
        <v>43246567200</v>
      </c>
      <c r="I386" s="7">
        <v>0</v>
      </c>
      <c r="J386" s="7">
        <v>5630757314.5500002</v>
      </c>
      <c r="K386" s="7">
        <v>806318063700</v>
      </c>
      <c r="L386" s="7">
        <v>18422636700</v>
      </c>
      <c r="M386" s="7">
        <v>148994000000</v>
      </c>
    </row>
    <row r="387" spans="1:13" x14ac:dyDescent="0.25">
      <c r="A387" s="2" t="s">
        <v>395</v>
      </c>
      <c r="B387" s="10">
        <f t="shared" ref="B387:B450" si="18">MONTH(A387)</f>
        <v>11</v>
      </c>
      <c r="C387" s="10">
        <f t="shared" ref="C387:C450" si="19">YEAR(A387)</f>
        <v>2010</v>
      </c>
      <c r="D387" s="10"/>
      <c r="E387" s="2">
        <f t="shared" ref="E387:E450" si="20">DATEVALUE(A387)</f>
        <v>40506</v>
      </c>
      <c r="F387" s="7">
        <v>2081405423368.1599</v>
      </c>
      <c r="G387" s="7">
        <v>1037803155768.16</v>
      </c>
      <c r="H387" s="7">
        <v>44875567200</v>
      </c>
      <c r="I387" s="7">
        <v>0</v>
      </c>
      <c r="J387" s="7">
        <v>5812409696.6800003</v>
      </c>
      <c r="K387" s="7">
        <v>832126063700</v>
      </c>
      <c r="L387" s="7">
        <v>18422636700</v>
      </c>
      <c r="M387" s="7">
        <v>148178000000</v>
      </c>
    </row>
    <row r="388" spans="1:13" x14ac:dyDescent="0.25">
      <c r="A388" s="2" t="s">
        <v>396</v>
      </c>
      <c r="B388" s="10">
        <f t="shared" si="18"/>
        <v>12</v>
      </c>
      <c r="C388" s="10">
        <f t="shared" si="19"/>
        <v>2010</v>
      </c>
      <c r="D388" s="10"/>
      <c r="E388" s="2">
        <f t="shared" si="20"/>
        <v>40513</v>
      </c>
      <c r="F388" s="7">
        <v>2082461349738.26</v>
      </c>
      <c r="G388" s="7">
        <v>1022653082138.26</v>
      </c>
      <c r="H388" s="7">
        <v>44875567200</v>
      </c>
      <c r="I388" s="7">
        <v>0</v>
      </c>
      <c r="J388" s="7">
        <v>5820354680.6700001</v>
      </c>
      <c r="K388" s="7">
        <v>848332063700</v>
      </c>
      <c r="L388" s="7">
        <v>18422636700</v>
      </c>
      <c r="M388" s="7">
        <v>148178000000</v>
      </c>
    </row>
    <row r="389" spans="1:13" x14ac:dyDescent="0.25">
      <c r="A389" s="2" t="s">
        <v>397</v>
      </c>
      <c r="B389" s="10">
        <f t="shared" si="18"/>
        <v>12</v>
      </c>
      <c r="C389" s="10">
        <f t="shared" si="19"/>
        <v>2010</v>
      </c>
      <c r="D389" s="10"/>
      <c r="E389" s="2">
        <f t="shared" si="20"/>
        <v>40520</v>
      </c>
      <c r="F389" s="7">
        <v>2114608349738.26</v>
      </c>
      <c r="G389" s="7">
        <v>1022653082138.26</v>
      </c>
      <c r="H389" s="7">
        <v>44875567200</v>
      </c>
      <c r="I389" s="7">
        <v>0</v>
      </c>
      <c r="J389" s="7">
        <v>5834710928.7299995</v>
      </c>
      <c r="K389" s="7">
        <v>880479063700</v>
      </c>
      <c r="L389" s="7">
        <v>18422636700</v>
      </c>
      <c r="M389" s="7">
        <v>148178000000</v>
      </c>
    </row>
    <row r="390" spans="1:13" x14ac:dyDescent="0.25">
      <c r="A390" s="2" t="s">
        <v>398</v>
      </c>
      <c r="B390" s="10">
        <f t="shared" si="18"/>
        <v>12</v>
      </c>
      <c r="C390" s="10">
        <f t="shared" si="19"/>
        <v>2010</v>
      </c>
      <c r="D390" s="10"/>
      <c r="E390" s="2">
        <f t="shared" si="20"/>
        <v>40527</v>
      </c>
      <c r="F390" s="7">
        <v>2118235335686.6201</v>
      </c>
      <c r="G390" s="7">
        <v>1008845068086.62</v>
      </c>
      <c r="H390" s="7">
        <v>46505567200</v>
      </c>
      <c r="I390" s="7">
        <v>0</v>
      </c>
      <c r="J390" s="7">
        <v>6046493669.8900003</v>
      </c>
      <c r="K390" s="7">
        <v>896578063700</v>
      </c>
      <c r="L390" s="7">
        <v>18422636700</v>
      </c>
      <c r="M390" s="7">
        <v>147884000000</v>
      </c>
    </row>
    <row r="391" spans="1:13" x14ac:dyDescent="0.25">
      <c r="A391" s="2" t="s">
        <v>399</v>
      </c>
      <c r="B391" s="10">
        <f t="shared" si="18"/>
        <v>12</v>
      </c>
      <c r="C391" s="10">
        <f t="shared" si="19"/>
        <v>2010</v>
      </c>
      <c r="D391" s="10"/>
      <c r="E391" s="2">
        <f t="shared" si="20"/>
        <v>40534</v>
      </c>
      <c r="F391" s="7">
        <v>2156934665303.3899</v>
      </c>
      <c r="G391" s="7">
        <v>1008400397703.39</v>
      </c>
      <c r="H391" s="7">
        <v>48124567200</v>
      </c>
      <c r="I391" s="7">
        <v>0</v>
      </c>
      <c r="J391" s="7">
        <v>6162292509.8400002</v>
      </c>
      <c r="K391" s="7">
        <v>934527063700</v>
      </c>
      <c r="L391" s="7">
        <v>18422636700</v>
      </c>
      <c r="M391" s="7">
        <v>147460000000</v>
      </c>
    </row>
    <row r="392" spans="1:13" x14ac:dyDescent="0.25">
      <c r="A392" s="2" t="s">
        <v>400</v>
      </c>
      <c r="B392" s="10">
        <f t="shared" si="18"/>
        <v>12</v>
      </c>
      <c r="C392" s="10">
        <f t="shared" si="19"/>
        <v>2010</v>
      </c>
      <c r="D392" s="10"/>
      <c r="E392" s="2">
        <f t="shared" si="20"/>
        <v>40541</v>
      </c>
      <c r="F392" s="7">
        <v>2149525358436.23</v>
      </c>
      <c r="G392" s="7">
        <v>992141090836.22998</v>
      </c>
      <c r="H392" s="7">
        <v>48124567200</v>
      </c>
      <c r="I392" s="7">
        <v>0</v>
      </c>
      <c r="J392" s="7">
        <v>6177536709.2700005</v>
      </c>
      <c r="K392" s="7">
        <v>943377063700</v>
      </c>
      <c r="L392" s="7">
        <v>18422636700</v>
      </c>
      <c r="M392" s="7">
        <v>147460000000</v>
      </c>
    </row>
    <row r="393" spans="1:13" x14ac:dyDescent="0.25">
      <c r="A393" s="2" t="s">
        <v>401</v>
      </c>
      <c r="B393" s="10">
        <f t="shared" si="18"/>
        <v>1</v>
      </c>
      <c r="C393" s="10">
        <f t="shared" si="19"/>
        <v>2011</v>
      </c>
      <c r="D393" s="10"/>
      <c r="E393" s="2">
        <f t="shared" si="20"/>
        <v>40548</v>
      </c>
      <c r="F393" s="7">
        <v>2164320358436.23</v>
      </c>
      <c r="G393" s="7">
        <v>992141090836.22998</v>
      </c>
      <c r="H393" s="7">
        <v>49742567200</v>
      </c>
      <c r="I393" s="7">
        <v>0</v>
      </c>
      <c r="J393" s="7">
        <v>6265497105.9399996</v>
      </c>
      <c r="K393" s="7">
        <v>956554063700</v>
      </c>
      <c r="L393" s="7">
        <v>18422636700</v>
      </c>
      <c r="M393" s="7">
        <v>147460000000</v>
      </c>
    </row>
    <row r="394" spans="1:13" x14ac:dyDescent="0.25">
      <c r="A394" s="2" t="s">
        <v>402</v>
      </c>
      <c r="B394" s="10">
        <f t="shared" si="18"/>
        <v>1</v>
      </c>
      <c r="C394" s="10">
        <f t="shared" si="19"/>
        <v>2011</v>
      </c>
      <c r="D394" s="10"/>
      <c r="E394" s="2">
        <f t="shared" si="20"/>
        <v>40555</v>
      </c>
      <c r="F394" s="7">
        <v>2194262358436.23</v>
      </c>
      <c r="G394" s="7">
        <v>992141090836.22998</v>
      </c>
      <c r="H394" s="7">
        <v>49742567200</v>
      </c>
      <c r="I394" s="7">
        <v>0</v>
      </c>
      <c r="J394" s="7">
        <v>6270788713.3100004</v>
      </c>
      <c r="K394" s="7">
        <v>987625063700</v>
      </c>
      <c r="L394" s="7">
        <v>18422636700</v>
      </c>
      <c r="M394" s="7">
        <v>146331000000</v>
      </c>
    </row>
    <row r="395" spans="1:13" x14ac:dyDescent="0.25">
      <c r="A395" s="2" t="s">
        <v>403</v>
      </c>
      <c r="B395" s="10">
        <f t="shared" si="18"/>
        <v>1</v>
      </c>
      <c r="C395" s="10">
        <f t="shared" si="19"/>
        <v>2011</v>
      </c>
      <c r="D395" s="10"/>
      <c r="E395" s="2">
        <f t="shared" si="20"/>
        <v>40562</v>
      </c>
      <c r="F395" s="7">
        <v>2199575417865.5698</v>
      </c>
      <c r="G395" s="7">
        <v>980156767765.56995</v>
      </c>
      <c r="H395" s="7">
        <v>50371567200</v>
      </c>
      <c r="I395" s="7">
        <v>0</v>
      </c>
      <c r="J395" s="7">
        <v>6043928665.5699997</v>
      </c>
      <c r="K395" s="7">
        <v>1004739446200</v>
      </c>
      <c r="L395" s="7">
        <v>18422636700</v>
      </c>
      <c r="M395" s="7">
        <v>145885000000</v>
      </c>
    </row>
    <row r="396" spans="1:13" x14ac:dyDescent="0.25">
      <c r="A396" s="2" t="s">
        <v>404</v>
      </c>
      <c r="B396" s="10">
        <f t="shared" si="18"/>
        <v>1</v>
      </c>
      <c r="C396" s="10">
        <f t="shared" si="19"/>
        <v>2011</v>
      </c>
      <c r="D396" s="10"/>
      <c r="E396" s="2">
        <f t="shared" si="20"/>
        <v>40569</v>
      </c>
      <c r="F396" s="7">
        <v>2218099852194.3901</v>
      </c>
      <c r="G396" s="7">
        <v>965077202094.39001</v>
      </c>
      <c r="H396" s="7">
        <v>50371567200</v>
      </c>
      <c r="I396" s="7">
        <v>0</v>
      </c>
      <c r="J396" s="7">
        <v>6049158346.79</v>
      </c>
      <c r="K396" s="7">
        <v>1039604446200</v>
      </c>
      <c r="L396" s="7">
        <v>18422636700</v>
      </c>
      <c r="M396" s="7">
        <v>144624000000</v>
      </c>
    </row>
    <row r="397" spans="1:13" x14ac:dyDescent="0.25">
      <c r="A397" s="2" t="s">
        <v>405</v>
      </c>
      <c r="B397" s="10">
        <f t="shared" si="18"/>
        <v>2</v>
      </c>
      <c r="C397" s="10">
        <f t="shared" si="19"/>
        <v>2011</v>
      </c>
      <c r="D397" s="10"/>
      <c r="E397" s="2">
        <f t="shared" si="20"/>
        <v>40576</v>
      </c>
      <c r="F397" s="7">
        <v>2241704852197.8799</v>
      </c>
      <c r="G397" s="7">
        <v>965077202097.88</v>
      </c>
      <c r="H397" s="7">
        <v>52365614600</v>
      </c>
      <c r="I397" s="7">
        <v>0</v>
      </c>
      <c r="J397" s="7">
        <v>6161948988.5900002</v>
      </c>
      <c r="K397" s="7">
        <v>1061215398800</v>
      </c>
      <c r="L397" s="7">
        <v>18422636700</v>
      </c>
      <c r="M397" s="7">
        <v>144624000000</v>
      </c>
    </row>
    <row r="398" spans="1:13" x14ac:dyDescent="0.25">
      <c r="A398" s="2" t="s">
        <v>406</v>
      </c>
      <c r="B398" s="10">
        <f t="shared" si="18"/>
        <v>2</v>
      </c>
      <c r="C398" s="10">
        <f t="shared" si="19"/>
        <v>2011</v>
      </c>
      <c r="D398" s="10"/>
      <c r="E398" s="2">
        <f t="shared" si="20"/>
        <v>40583</v>
      </c>
      <c r="F398" s="7">
        <v>2270600852197.8799</v>
      </c>
      <c r="G398" s="7">
        <v>965077202097.88</v>
      </c>
      <c r="H398" s="7">
        <v>52365614600</v>
      </c>
      <c r="I398" s="7">
        <v>0</v>
      </c>
      <c r="J398" s="7">
        <v>6187108802.5</v>
      </c>
      <c r="K398" s="7">
        <v>1090111398800</v>
      </c>
      <c r="L398" s="7">
        <v>18422636700</v>
      </c>
      <c r="M398" s="7">
        <v>144624000000</v>
      </c>
    </row>
    <row r="399" spans="1:13" x14ac:dyDescent="0.25">
      <c r="A399" s="2" t="s">
        <v>407</v>
      </c>
      <c r="B399" s="10">
        <f t="shared" si="18"/>
        <v>2</v>
      </c>
      <c r="C399" s="10">
        <f t="shared" si="19"/>
        <v>2011</v>
      </c>
      <c r="D399" s="10"/>
      <c r="E399" s="2">
        <f t="shared" si="20"/>
        <v>40590</v>
      </c>
      <c r="F399" s="7">
        <v>2286779441053.2798</v>
      </c>
      <c r="G399" s="7">
        <v>958443790953.28003</v>
      </c>
      <c r="H399" s="7">
        <v>53862614600</v>
      </c>
      <c r="I399" s="7">
        <v>0</v>
      </c>
      <c r="J399" s="7">
        <v>6370728249.5200005</v>
      </c>
      <c r="K399" s="7">
        <v>1111685398800</v>
      </c>
      <c r="L399" s="7">
        <v>18422636700</v>
      </c>
      <c r="M399" s="7">
        <v>144365000000</v>
      </c>
    </row>
    <row r="400" spans="1:13" x14ac:dyDescent="0.25">
      <c r="A400" s="2" t="s">
        <v>408</v>
      </c>
      <c r="B400" s="10">
        <f t="shared" si="18"/>
        <v>2</v>
      </c>
      <c r="C400" s="10">
        <f t="shared" si="19"/>
        <v>2011</v>
      </c>
      <c r="D400" s="10"/>
      <c r="E400" s="2">
        <f t="shared" si="20"/>
        <v>40597</v>
      </c>
      <c r="F400" s="7">
        <v>2309348991872.9702</v>
      </c>
      <c r="G400" s="7">
        <v>958201341772.96997</v>
      </c>
      <c r="H400" s="7">
        <v>53862614600</v>
      </c>
      <c r="I400" s="7">
        <v>0</v>
      </c>
      <c r="J400" s="7">
        <v>6396564193.4399996</v>
      </c>
      <c r="K400" s="7">
        <v>1134743398800</v>
      </c>
      <c r="L400" s="7">
        <v>18422636700</v>
      </c>
      <c r="M400" s="7">
        <v>144119000000</v>
      </c>
    </row>
    <row r="401" spans="1:13" x14ac:dyDescent="0.25">
      <c r="A401" s="2" t="s">
        <v>409</v>
      </c>
      <c r="B401" s="10">
        <f t="shared" si="18"/>
        <v>3</v>
      </c>
      <c r="C401" s="10">
        <f t="shared" si="19"/>
        <v>2011</v>
      </c>
      <c r="D401" s="10"/>
      <c r="E401" s="2">
        <f t="shared" si="20"/>
        <v>40604</v>
      </c>
      <c r="F401" s="7">
        <v>2322004769638.1401</v>
      </c>
      <c r="G401" s="7">
        <v>948932119538.14001</v>
      </c>
      <c r="H401" s="7">
        <v>54357006600</v>
      </c>
      <c r="I401" s="7">
        <v>0</v>
      </c>
      <c r="J401" s="7">
        <v>6434059820.3100004</v>
      </c>
      <c r="K401" s="7">
        <v>1157044006800</v>
      </c>
      <c r="L401" s="7">
        <v>18422636700</v>
      </c>
      <c r="M401" s="7">
        <v>143249000000</v>
      </c>
    </row>
    <row r="402" spans="1:13" x14ac:dyDescent="0.25">
      <c r="A402" s="2" t="s">
        <v>410</v>
      </c>
      <c r="B402" s="10">
        <f t="shared" si="18"/>
        <v>3</v>
      </c>
      <c r="C402" s="10">
        <f t="shared" si="19"/>
        <v>2011</v>
      </c>
      <c r="D402" s="10"/>
      <c r="E402" s="2">
        <f t="shared" si="20"/>
        <v>40611</v>
      </c>
      <c r="F402" s="7">
        <v>2351700769638.1401</v>
      </c>
      <c r="G402" s="7">
        <v>948932119538.14001</v>
      </c>
      <c r="H402" s="7">
        <v>55857006600</v>
      </c>
      <c r="I402" s="7">
        <v>0</v>
      </c>
      <c r="J402" s="7">
        <v>6549364367.7799997</v>
      </c>
      <c r="K402" s="7">
        <v>1185240006800</v>
      </c>
      <c r="L402" s="7">
        <v>18422636700</v>
      </c>
      <c r="M402" s="7">
        <v>143249000000</v>
      </c>
    </row>
    <row r="403" spans="1:13" x14ac:dyDescent="0.25">
      <c r="A403" s="2" t="s">
        <v>411</v>
      </c>
      <c r="B403" s="10">
        <f t="shared" si="18"/>
        <v>3</v>
      </c>
      <c r="C403" s="10">
        <f t="shared" si="19"/>
        <v>2011</v>
      </c>
      <c r="D403" s="10"/>
      <c r="E403" s="2">
        <f t="shared" si="20"/>
        <v>40618</v>
      </c>
      <c r="F403" s="7">
        <v>2357866941447.0298</v>
      </c>
      <c r="G403" s="7">
        <v>944103291347.03003</v>
      </c>
      <c r="H403" s="7">
        <v>55857006600</v>
      </c>
      <c r="I403" s="7">
        <v>0</v>
      </c>
      <c r="J403" s="7">
        <v>6616387471.8400002</v>
      </c>
      <c r="K403" s="7">
        <v>1199490006800</v>
      </c>
      <c r="L403" s="7">
        <v>18422636700</v>
      </c>
      <c r="M403" s="7">
        <v>139994000000</v>
      </c>
    </row>
    <row r="404" spans="1:13" x14ac:dyDescent="0.25">
      <c r="A404" s="2" t="s">
        <v>412</v>
      </c>
      <c r="B404" s="10">
        <f t="shared" si="18"/>
        <v>3</v>
      </c>
      <c r="C404" s="10">
        <f t="shared" si="19"/>
        <v>2011</v>
      </c>
      <c r="D404" s="10"/>
      <c r="E404" s="2">
        <f t="shared" si="20"/>
        <v>40625</v>
      </c>
      <c r="F404" s="7">
        <v>2374879244880.9302</v>
      </c>
      <c r="G404" s="7">
        <v>943847594780.93005</v>
      </c>
      <c r="H404" s="7">
        <v>57425006600</v>
      </c>
      <c r="I404" s="7">
        <v>0</v>
      </c>
      <c r="J404" s="7">
        <v>6701904155.0600004</v>
      </c>
      <c r="K404" s="7">
        <v>1222689006800</v>
      </c>
      <c r="L404" s="7">
        <v>18422636700</v>
      </c>
      <c r="M404" s="7">
        <v>132495000000</v>
      </c>
    </row>
    <row r="405" spans="1:13" x14ac:dyDescent="0.25">
      <c r="A405" s="2" t="s">
        <v>413</v>
      </c>
      <c r="B405" s="10">
        <f t="shared" si="18"/>
        <v>3</v>
      </c>
      <c r="C405" s="10">
        <f t="shared" si="19"/>
        <v>2011</v>
      </c>
      <c r="D405" s="10"/>
      <c r="E405" s="2">
        <f t="shared" si="20"/>
        <v>40632</v>
      </c>
      <c r="F405" s="7">
        <v>2396289704916.1099</v>
      </c>
      <c r="G405" s="7">
        <v>937155054816.10999</v>
      </c>
      <c r="H405" s="7">
        <v>58993006600</v>
      </c>
      <c r="I405" s="7">
        <v>0</v>
      </c>
      <c r="J405" s="7">
        <v>6804870093.1499996</v>
      </c>
      <c r="K405" s="7">
        <v>1249224006800</v>
      </c>
      <c r="L405" s="7">
        <v>18422636700</v>
      </c>
      <c r="M405" s="7">
        <v>132495000000</v>
      </c>
    </row>
    <row r="406" spans="1:13" x14ac:dyDescent="0.25">
      <c r="A406" s="2" t="s">
        <v>414</v>
      </c>
      <c r="B406" s="10">
        <f t="shared" si="18"/>
        <v>4</v>
      </c>
      <c r="C406" s="10">
        <f t="shared" si="19"/>
        <v>2011</v>
      </c>
      <c r="D406" s="10"/>
      <c r="E406" s="2">
        <f t="shared" si="20"/>
        <v>40639</v>
      </c>
      <c r="F406" s="7">
        <v>2420973704916.1099</v>
      </c>
      <c r="G406" s="7">
        <v>937155054816.10999</v>
      </c>
      <c r="H406" s="7">
        <v>59486305000</v>
      </c>
      <c r="I406" s="7">
        <v>0</v>
      </c>
      <c r="J406" s="7">
        <v>6883597167.5600004</v>
      </c>
      <c r="K406" s="7">
        <v>1273414708400</v>
      </c>
      <c r="L406" s="7">
        <v>18422636700</v>
      </c>
      <c r="M406" s="7">
        <v>132495000000</v>
      </c>
    </row>
    <row r="407" spans="1:13" x14ac:dyDescent="0.25">
      <c r="A407" s="2" t="s">
        <v>415</v>
      </c>
      <c r="B407" s="10">
        <f t="shared" si="18"/>
        <v>4</v>
      </c>
      <c r="C407" s="10">
        <f t="shared" si="19"/>
        <v>2011</v>
      </c>
      <c r="D407" s="10"/>
      <c r="E407" s="2">
        <f t="shared" si="20"/>
        <v>40646</v>
      </c>
      <c r="F407" s="7">
        <v>2435777704916.1099</v>
      </c>
      <c r="G407" s="7">
        <v>937155054816.10999</v>
      </c>
      <c r="H407" s="7">
        <v>59486305000</v>
      </c>
      <c r="I407" s="7">
        <v>0</v>
      </c>
      <c r="J407" s="7">
        <v>6959909206.8100004</v>
      </c>
      <c r="K407" s="7">
        <v>1289825708400</v>
      </c>
      <c r="L407" s="7">
        <v>18422636700</v>
      </c>
      <c r="M407" s="7">
        <v>130888000000</v>
      </c>
    </row>
    <row r="408" spans="1:13" x14ac:dyDescent="0.25">
      <c r="A408" s="2" t="s">
        <v>416</v>
      </c>
      <c r="B408" s="10">
        <f t="shared" si="18"/>
        <v>4</v>
      </c>
      <c r="C408" s="10">
        <f t="shared" si="19"/>
        <v>2011</v>
      </c>
      <c r="D408" s="10"/>
      <c r="E408" s="2">
        <f t="shared" si="20"/>
        <v>40653</v>
      </c>
      <c r="F408" s="7">
        <v>2457470407096.1401</v>
      </c>
      <c r="G408" s="7">
        <v>933222373496.14001</v>
      </c>
      <c r="H408" s="7">
        <v>56564803000</v>
      </c>
      <c r="I408" s="7">
        <v>0</v>
      </c>
      <c r="J408" s="7">
        <v>6705607187.0699997</v>
      </c>
      <c r="K408" s="7">
        <v>1320800593900</v>
      </c>
      <c r="L408" s="7">
        <v>18422636700</v>
      </c>
      <c r="M408" s="7">
        <v>128460000000</v>
      </c>
    </row>
    <row r="409" spans="1:13" x14ac:dyDescent="0.25">
      <c r="A409" s="2" t="s">
        <v>417</v>
      </c>
      <c r="B409" s="10">
        <f t="shared" si="18"/>
        <v>4</v>
      </c>
      <c r="C409" s="10">
        <f t="shared" si="19"/>
        <v>2011</v>
      </c>
      <c r="D409" s="10"/>
      <c r="E409" s="2">
        <f t="shared" si="20"/>
        <v>40660</v>
      </c>
      <c r="F409" s="7">
        <v>2459734501829.0801</v>
      </c>
      <c r="G409" s="7">
        <v>927021468229.07996</v>
      </c>
      <c r="H409" s="7">
        <v>58064803000</v>
      </c>
      <c r="I409" s="7">
        <v>0</v>
      </c>
      <c r="J409" s="7">
        <v>6939544770.9499998</v>
      </c>
      <c r="K409" s="7">
        <v>1330039593900</v>
      </c>
      <c r="L409" s="7">
        <v>18422636700</v>
      </c>
      <c r="M409" s="7">
        <v>126186000000</v>
      </c>
    </row>
    <row r="410" spans="1:13" x14ac:dyDescent="0.25">
      <c r="A410" s="2" t="s">
        <v>418</v>
      </c>
      <c r="B410" s="10">
        <f t="shared" si="18"/>
        <v>5</v>
      </c>
      <c r="C410" s="10">
        <f t="shared" si="19"/>
        <v>2011</v>
      </c>
      <c r="D410" s="10"/>
      <c r="E410" s="2">
        <f t="shared" si="20"/>
        <v>40667</v>
      </c>
      <c r="F410" s="7">
        <v>2486941501830.5601</v>
      </c>
      <c r="G410" s="7">
        <v>927021468230.56006</v>
      </c>
      <c r="H410" s="7">
        <v>58064803000</v>
      </c>
      <c r="I410" s="7">
        <v>0</v>
      </c>
      <c r="J410" s="7">
        <v>7053271297.2600002</v>
      </c>
      <c r="K410" s="7">
        <v>1358314593900</v>
      </c>
      <c r="L410" s="7">
        <v>18422636700</v>
      </c>
      <c r="M410" s="7">
        <v>125118000000</v>
      </c>
    </row>
    <row r="411" spans="1:13" x14ac:dyDescent="0.25">
      <c r="A411" s="2" t="s">
        <v>419</v>
      </c>
      <c r="B411" s="10">
        <f t="shared" si="18"/>
        <v>5</v>
      </c>
      <c r="C411" s="10">
        <f t="shared" si="19"/>
        <v>2011</v>
      </c>
      <c r="D411" s="10"/>
      <c r="E411" s="2">
        <f t="shared" si="20"/>
        <v>40674</v>
      </c>
      <c r="F411" s="7">
        <v>2510967501830.5601</v>
      </c>
      <c r="G411" s="7">
        <v>927021468230.56006</v>
      </c>
      <c r="H411" s="7">
        <v>59563803000</v>
      </c>
      <c r="I411" s="7">
        <v>0</v>
      </c>
      <c r="J411" s="7">
        <v>7381098955.8999996</v>
      </c>
      <c r="K411" s="7">
        <v>1380841593900</v>
      </c>
      <c r="L411" s="7">
        <v>18422636700</v>
      </c>
      <c r="M411" s="7">
        <v>125118000000</v>
      </c>
    </row>
    <row r="412" spans="1:13" x14ac:dyDescent="0.25">
      <c r="A412" s="2" t="s">
        <v>420</v>
      </c>
      <c r="B412" s="10">
        <f t="shared" si="18"/>
        <v>5</v>
      </c>
      <c r="C412" s="10">
        <f t="shared" si="19"/>
        <v>2011</v>
      </c>
      <c r="D412" s="10"/>
      <c r="E412" s="2">
        <f t="shared" si="20"/>
        <v>40681</v>
      </c>
      <c r="F412" s="7">
        <v>2531761505130.8701</v>
      </c>
      <c r="G412" s="7">
        <v>923579471530.87</v>
      </c>
      <c r="H412" s="7">
        <v>61003803000</v>
      </c>
      <c r="I412" s="7">
        <v>0</v>
      </c>
      <c r="J412" s="7">
        <v>7741651125.1599998</v>
      </c>
      <c r="K412" s="7">
        <v>1407997593900</v>
      </c>
      <c r="L412" s="7">
        <v>18422636700</v>
      </c>
      <c r="M412" s="7">
        <v>120758000000</v>
      </c>
    </row>
    <row r="413" spans="1:13" x14ac:dyDescent="0.25">
      <c r="A413" s="2" t="s">
        <v>421</v>
      </c>
      <c r="B413" s="10">
        <f t="shared" si="18"/>
        <v>5</v>
      </c>
      <c r="C413" s="10">
        <f t="shared" si="19"/>
        <v>2011</v>
      </c>
      <c r="D413" s="10"/>
      <c r="E413" s="2">
        <f t="shared" si="20"/>
        <v>40688</v>
      </c>
      <c r="F413" s="7">
        <v>2548383557204.3501</v>
      </c>
      <c r="G413" s="7">
        <v>917855523604.34998</v>
      </c>
      <c r="H413" s="7">
        <v>61003803000</v>
      </c>
      <c r="I413" s="7">
        <v>0</v>
      </c>
      <c r="J413" s="7">
        <v>7892061243.3900003</v>
      </c>
      <c r="K413" s="7">
        <v>1432008593900</v>
      </c>
      <c r="L413" s="7">
        <v>18422636700</v>
      </c>
      <c r="M413" s="7">
        <v>119093000000</v>
      </c>
    </row>
    <row r="414" spans="1:13" x14ac:dyDescent="0.25">
      <c r="A414" s="2" t="s">
        <v>422</v>
      </c>
      <c r="B414" s="10">
        <f t="shared" si="18"/>
        <v>6</v>
      </c>
      <c r="C414" s="10">
        <f t="shared" si="19"/>
        <v>2011</v>
      </c>
      <c r="D414" s="10"/>
      <c r="E414" s="2">
        <f t="shared" si="20"/>
        <v>40695</v>
      </c>
      <c r="F414" s="7">
        <v>2561128557204.25</v>
      </c>
      <c r="G414" s="7">
        <v>917855523604.25</v>
      </c>
      <c r="H414" s="7">
        <v>61929658500</v>
      </c>
      <c r="I414" s="7">
        <v>0</v>
      </c>
      <c r="J414" s="7">
        <v>8056156245.5900002</v>
      </c>
      <c r="K414" s="7">
        <v>1443827738400</v>
      </c>
      <c r="L414" s="7">
        <v>18422636700</v>
      </c>
      <c r="M414" s="7">
        <v>119093000000</v>
      </c>
    </row>
    <row r="415" spans="1:13" x14ac:dyDescent="0.25">
      <c r="A415" s="2" t="s">
        <v>423</v>
      </c>
      <c r="B415" s="10">
        <f t="shared" si="18"/>
        <v>6</v>
      </c>
      <c r="C415" s="10">
        <f t="shared" si="19"/>
        <v>2011</v>
      </c>
      <c r="D415" s="10"/>
      <c r="E415" s="2">
        <f t="shared" si="20"/>
        <v>40702</v>
      </c>
      <c r="F415" s="7">
        <v>2583274557204.25</v>
      </c>
      <c r="G415" s="7">
        <v>917855523604.25</v>
      </c>
      <c r="H415" s="7">
        <v>63369658500</v>
      </c>
      <c r="I415" s="7">
        <v>0</v>
      </c>
      <c r="J415" s="7">
        <v>8333530175.6000004</v>
      </c>
      <c r="K415" s="7">
        <v>1464533738400</v>
      </c>
      <c r="L415" s="7">
        <v>18422636700</v>
      </c>
      <c r="M415" s="7">
        <v>119093000000</v>
      </c>
    </row>
    <row r="416" spans="1:13" x14ac:dyDescent="0.25">
      <c r="A416" s="2" t="s">
        <v>424</v>
      </c>
      <c r="B416" s="10">
        <f t="shared" si="18"/>
        <v>6</v>
      </c>
      <c r="C416" s="10">
        <f t="shared" si="19"/>
        <v>2011</v>
      </c>
      <c r="D416" s="10"/>
      <c r="E416" s="2">
        <f t="shared" si="20"/>
        <v>40709</v>
      </c>
      <c r="F416" s="7">
        <v>2600369393334.3301</v>
      </c>
      <c r="G416" s="7">
        <v>914506359734.32996</v>
      </c>
      <c r="H416" s="7">
        <v>63369658500</v>
      </c>
      <c r="I416" s="7">
        <v>0</v>
      </c>
      <c r="J416" s="7">
        <v>8440945032.46</v>
      </c>
      <c r="K416" s="7">
        <v>1485705738400</v>
      </c>
      <c r="L416" s="7">
        <v>18422636700</v>
      </c>
      <c r="M416" s="7">
        <v>118365000000</v>
      </c>
    </row>
    <row r="417" spans="1:13" x14ac:dyDescent="0.25">
      <c r="A417" s="2" t="s">
        <v>425</v>
      </c>
      <c r="B417" s="10">
        <f t="shared" si="18"/>
        <v>6</v>
      </c>
      <c r="C417" s="10">
        <f t="shared" si="19"/>
        <v>2011</v>
      </c>
      <c r="D417" s="10"/>
      <c r="E417" s="2">
        <f t="shared" si="20"/>
        <v>40716</v>
      </c>
      <c r="F417" s="7">
        <v>2625780676840.6001</v>
      </c>
      <c r="G417" s="7">
        <v>914325643240.59998</v>
      </c>
      <c r="H417" s="7">
        <v>65295658500</v>
      </c>
      <c r="I417" s="7">
        <v>0</v>
      </c>
      <c r="J417" s="7">
        <v>8872894731.5699997</v>
      </c>
      <c r="K417" s="7">
        <v>1509371738400</v>
      </c>
      <c r="L417" s="7">
        <v>18422636700</v>
      </c>
      <c r="M417" s="7">
        <v>118365000000</v>
      </c>
    </row>
    <row r="418" spans="1:13" x14ac:dyDescent="0.25">
      <c r="A418" s="2" t="s">
        <v>426</v>
      </c>
      <c r="B418" s="10">
        <f t="shared" si="18"/>
        <v>6</v>
      </c>
      <c r="C418" s="10">
        <f t="shared" si="19"/>
        <v>2011</v>
      </c>
      <c r="D418" s="10"/>
      <c r="E418" s="2">
        <f t="shared" si="20"/>
        <v>40723</v>
      </c>
      <c r="F418" s="7">
        <v>2633633441174.6699</v>
      </c>
      <c r="G418" s="7">
        <v>908853407574.67004</v>
      </c>
      <c r="H418" s="7">
        <v>65295658500</v>
      </c>
      <c r="I418" s="7">
        <v>0</v>
      </c>
      <c r="J418" s="7">
        <v>8983804093.5699997</v>
      </c>
      <c r="K418" s="7">
        <v>1524357738400</v>
      </c>
      <c r="L418" s="7">
        <v>18422636700</v>
      </c>
      <c r="M418" s="7">
        <v>116704000000</v>
      </c>
    </row>
    <row r="419" spans="1:13" x14ac:dyDescent="0.25">
      <c r="A419" s="2" t="s">
        <v>427</v>
      </c>
      <c r="B419" s="10">
        <f t="shared" si="18"/>
        <v>7</v>
      </c>
      <c r="C419" s="10">
        <f t="shared" si="19"/>
        <v>2011</v>
      </c>
      <c r="D419" s="10"/>
      <c r="E419" s="2">
        <f t="shared" si="20"/>
        <v>40730</v>
      </c>
      <c r="F419" s="7">
        <v>2639364441174.6699</v>
      </c>
      <c r="G419" s="7">
        <v>908853407574.67004</v>
      </c>
      <c r="H419" s="7">
        <v>65521019700</v>
      </c>
      <c r="I419" s="7">
        <v>0</v>
      </c>
      <c r="J419" s="7">
        <v>9073584558.6800003</v>
      </c>
      <c r="K419" s="7">
        <v>1531497377200</v>
      </c>
      <c r="L419" s="7">
        <v>18422636700</v>
      </c>
      <c r="M419" s="7">
        <v>115070000000</v>
      </c>
    </row>
    <row r="420" spans="1:13" x14ac:dyDescent="0.25">
      <c r="A420" s="2" t="s">
        <v>428</v>
      </c>
      <c r="B420" s="10">
        <f t="shared" si="18"/>
        <v>7</v>
      </c>
      <c r="C420" s="10">
        <f t="shared" si="19"/>
        <v>2011</v>
      </c>
      <c r="D420" s="10"/>
      <c r="E420" s="2">
        <f t="shared" si="20"/>
        <v>40737</v>
      </c>
      <c r="F420" s="7">
        <v>2645184441174.6699</v>
      </c>
      <c r="G420" s="7">
        <v>908853407574.67004</v>
      </c>
      <c r="H420" s="7">
        <v>65521019700</v>
      </c>
      <c r="I420" s="7">
        <v>0</v>
      </c>
      <c r="J420" s="7">
        <v>9152780121.4400005</v>
      </c>
      <c r="K420" s="7">
        <v>1537317377200</v>
      </c>
      <c r="L420" s="7">
        <v>18422636700</v>
      </c>
      <c r="M420" s="7">
        <v>115070000000</v>
      </c>
    </row>
    <row r="421" spans="1:13" x14ac:dyDescent="0.25">
      <c r="A421" s="2" t="s">
        <v>429</v>
      </c>
      <c r="B421" s="10">
        <f t="shared" si="18"/>
        <v>7</v>
      </c>
      <c r="C421" s="10">
        <f t="shared" si="19"/>
        <v>2011</v>
      </c>
      <c r="D421" s="10"/>
      <c r="E421" s="2">
        <f t="shared" si="20"/>
        <v>40744</v>
      </c>
      <c r="F421" s="7">
        <v>2643079510504.2402</v>
      </c>
      <c r="G421" s="7">
        <v>904182476904.23999</v>
      </c>
      <c r="H421" s="7">
        <v>65521019700</v>
      </c>
      <c r="I421" s="7">
        <v>0</v>
      </c>
      <c r="J421" s="7">
        <v>9231925979.2600002</v>
      </c>
      <c r="K421" s="7">
        <v>1540917377200</v>
      </c>
      <c r="L421" s="7">
        <v>18422636700</v>
      </c>
      <c r="M421" s="7">
        <v>114036000000</v>
      </c>
    </row>
    <row r="422" spans="1:13" x14ac:dyDescent="0.25">
      <c r="A422" s="2" t="s">
        <v>430</v>
      </c>
      <c r="B422" s="10">
        <f t="shared" si="18"/>
        <v>7</v>
      </c>
      <c r="C422" s="10">
        <f t="shared" si="19"/>
        <v>2011</v>
      </c>
      <c r="D422" s="10"/>
      <c r="E422" s="2">
        <f t="shared" si="20"/>
        <v>40751</v>
      </c>
      <c r="F422" s="7">
        <v>2638569685089.77</v>
      </c>
      <c r="G422" s="7">
        <v>897284651489.77002</v>
      </c>
      <c r="H422" s="7">
        <v>65521019700</v>
      </c>
      <c r="I422" s="7">
        <v>0</v>
      </c>
      <c r="J422" s="7">
        <v>9311026739.2099991</v>
      </c>
      <c r="K422" s="7">
        <v>1544906377200</v>
      </c>
      <c r="L422" s="7">
        <v>18422636700</v>
      </c>
      <c r="M422" s="7">
        <v>112435000000</v>
      </c>
    </row>
    <row r="423" spans="1:13" x14ac:dyDescent="0.25">
      <c r="A423" s="2" t="s">
        <v>431</v>
      </c>
      <c r="B423" s="10">
        <f t="shared" si="18"/>
        <v>8</v>
      </c>
      <c r="C423" s="10">
        <f t="shared" si="19"/>
        <v>2011</v>
      </c>
      <c r="D423" s="10"/>
      <c r="E423" s="2">
        <f t="shared" si="20"/>
        <v>40758</v>
      </c>
      <c r="F423" s="7">
        <v>2641289685088.8901</v>
      </c>
      <c r="G423" s="7">
        <v>897284651488.89001</v>
      </c>
      <c r="H423" s="7">
        <v>65521019700</v>
      </c>
      <c r="I423" s="7">
        <v>0</v>
      </c>
      <c r="J423" s="7">
        <v>9348536735.6100006</v>
      </c>
      <c r="K423" s="7">
        <v>1547626377200</v>
      </c>
      <c r="L423" s="7">
        <v>18422636700</v>
      </c>
      <c r="M423" s="7">
        <v>112435000000</v>
      </c>
    </row>
    <row r="424" spans="1:13" x14ac:dyDescent="0.25">
      <c r="A424" s="2" t="s">
        <v>432</v>
      </c>
      <c r="B424" s="10">
        <f t="shared" si="18"/>
        <v>8</v>
      </c>
      <c r="C424" s="10">
        <f t="shared" si="19"/>
        <v>2011</v>
      </c>
      <c r="D424" s="10"/>
      <c r="E424" s="2">
        <f t="shared" si="20"/>
        <v>40765</v>
      </c>
      <c r="F424" s="7">
        <v>2645033685088.8999</v>
      </c>
      <c r="G424" s="7">
        <v>897284651488.90002</v>
      </c>
      <c r="H424" s="7">
        <v>65948019700</v>
      </c>
      <c r="I424" s="7">
        <v>0</v>
      </c>
      <c r="J424" s="7">
        <v>9428614054.5300007</v>
      </c>
      <c r="K424" s="7">
        <v>1550943377200</v>
      </c>
      <c r="L424" s="7">
        <v>18422636700</v>
      </c>
      <c r="M424" s="7">
        <v>112435000000</v>
      </c>
    </row>
    <row r="425" spans="1:13" x14ac:dyDescent="0.25">
      <c r="A425" s="2" t="s">
        <v>433</v>
      </c>
      <c r="B425" s="10">
        <f t="shared" si="18"/>
        <v>8</v>
      </c>
      <c r="C425" s="10">
        <f t="shared" si="19"/>
        <v>2011</v>
      </c>
      <c r="D425" s="10"/>
      <c r="E425" s="2">
        <f t="shared" si="20"/>
        <v>40772</v>
      </c>
      <c r="F425" s="7">
        <v>2641452073476.8701</v>
      </c>
      <c r="G425" s="7">
        <v>892569039876.87</v>
      </c>
      <c r="H425" s="7">
        <v>65948019700</v>
      </c>
      <c r="I425" s="7">
        <v>0</v>
      </c>
      <c r="J425" s="7">
        <v>9410379499.6200008</v>
      </c>
      <c r="K425" s="7">
        <v>1553852377200</v>
      </c>
      <c r="L425" s="7">
        <v>18422636700</v>
      </c>
      <c r="M425" s="7">
        <v>110660000000</v>
      </c>
    </row>
    <row r="426" spans="1:13" x14ac:dyDescent="0.25">
      <c r="A426" s="2" t="s">
        <v>434</v>
      </c>
      <c r="B426" s="10">
        <f t="shared" si="18"/>
        <v>8</v>
      </c>
      <c r="C426" s="10">
        <f t="shared" si="19"/>
        <v>2011</v>
      </c>
      <c r="D426" s="10"/>
      <c r="E426" s="2">
        <f t="shared" si="20"/>
        <v>40779</v>
      </c>
      <c r="F426" s="7">
        <v>2641168783010.3599</v>
      </c>
      <c r="G426" s="7">
        <v>892349749410.35999</v>
      </c>
      <c r="H426" s="7">
        <v>65948019700</v>
      </c>
      <c r="I426" s="7">
        <v>0</v>
      </c>
      <c r="J426" s="7">
        <v>9392119429.2600002</v>
      </c>
      <c r="K426" s="7">
        <v>1554672377200</v>
      </c>
      <c r="L426" s="7">
        <v>18422636700</v>
      </c>
      <c r="M426" s="7">
        <v>109776000000</v>
      </c>
    </row>
    <row r="427" spans="1:13" x14ac:dyDescent="0.25">
      <c r="A427" s="2" t="s">
        <v>435</v>
      </c>
      <c r="B427" s="10">
        <f t="shared" si="18"/>
        <v>8</v>
      </c>
      <c r="C427" s="10">
        <f t="shared" si="19"/>
        <v>2011</v>
      </c>
      <c r="D427" s="10"/>
      <c r="E427" s="2">
        <f t="shared" si="20"/>
        <v>40786</v>
      </c>
      <c r="F427" s="7">
        <v>2637353069307.8799</v>
      </c>
      <c r="G427" s="7">
        <v>884945035707.88</v>
      </c>
      <c r="H427" s="7">
        <v>66754044300</v>
      </c>
      <c r="I427" s="7">
        <v>0</v>
      </c>
      <c r="J427" s="7">
        <v>9481327495.5</v>
      </c>
      <c r="K427" s="7">
        <v>1557455352600</v>
      </c>
      <c r="L427" s="7">
        <v>18422636700</v>
      </c>
      <c r="M427" s="7">
        <v>109776000000</v>
      </c>
    </row>
    <row r="428" spans="1:13" x14ac:dyDescent="0.25">
      <c r="A428" s="2" t="s">
        <v>436</v>
      </c>
      <c r="B428" s="10">
        <f t="shared" si="18"/>
        <v>9</v>
      </c>
      <c r="C428" s="10">
        <f t="shared" si="19"/>
        <v>2011</v>
      </c>
      <c r="D428" s="10"/>
      <c r="E428" s="2">
        <f t="shared" si="20"/>
        <v>40793</v>
      </c>
      <c r="F428" s="7">
        <v>2640823069307.8799</v>
      </c>
      <c r="G428" s="7">
        <v>884945035707.88</v>
      </c>
      <c r="H428" s="7">
        <v>66754044300</v>
      </c>
      <c r="I428" s="7">
        <v>0</v>
      </c>
      <c r="J428" s="7">
        <v>9497028089.7900009</v>
      </c>
      <c r="K428" s="7">
        <v>1560925352600</v>
      </c>
      <c r="L428" s="7">
        <v>18422636700</v>
      </c>
      <c r="M428" s="7">
        <v>109776000000</v>
      </c>
    </row>
    <row r="429" spans="1:13" x14ac:dyDescent="0.25">
      <c r="A429" s="2" t="s">
        <v>437</v>
      </c>
      <c r="B429" s="10">
        <f t="shared" si="18"/>
        <v>9</v>
      </c>
      <c r="C429" s="10">
        <f t="shared" si="19"/>
        <v>2011</v>
      </c>
      <c r="D429" s="10"/>
      <c r="E429" s="2">
        <f t="shared" si="20"/>
        <v>40800</v>
      </c>
      <c r="F429" s="7">
        <v>2644168069307.8799</v>
      </c>
      <c r="G429" s="7">
        <v>884945035707.88</v>
      </c>
      <c r="H429" s="7">
        <v>66754044300</v>
      </c>
      <c r="I429" s="7">
        <v>0</v>
      </c>
      <c r="J429" s="7">
        <v>9512942739.1299992</v>
      </c>
      <c r="K429" s="7">
        <v>1564270352600</v>
      </c>
      <c r="L429" s="7">
        <v>18422636700</v>
      </c>
      <c r="M429" s="7">
        <v>109776000000</v>
      </c>
    </row>
    <row r="430" spans="1:13" x14ac:dyDescent="0.25">
      <c r="A430" s="2" t="s">
        <v>438</v>
      </c>
      <c r="B430" s="10">
        <f t="shared" si="18"/>
        <v>9</v>
      </c>
      <c r="C430" s="10">
        <f t="shared" si="19"/>
        <v>2011</v>
      </c>
      <c r="D430" s="10"/>
      <c r="E430" s="2">
        <f t="shared" si="20"/>
        <v>40807</v>
      </c>
      <c r="F430" s="7">
        <v>2641084113467.4399</v>
      </c>
      <c r="G430" s="7">
        <v>879240079867.43994</v>
      </c>
      <c r="H430" s="7">
        <v>66754044300</v>
      </c>
      <c r="I430" s="7">
        <v>0</v>
      </c>
      <c r="J430" s="7">
        <v>9528629574.8799992</v>
      </c>
      <c r="K430" s="7">
        <v>1568399352600</v>
      </c>
      <c r="L430" s="7">
        <v>18422636700</v>
      </c>
      <c r="M430" s="7">
        <v>108268000000</v>
      </c>
    </row>
    <row r="431" spans="1:13" x14ac:dyDescent="0.25">
      <c r="A431" s="2" t="s">
        <v>439</v>
      </c>
      <c r="B431" s="10">
        <f t="shared" si="18"/>
        <v>9</v>
      </c>
      <c r="C431" s="10">
        <f t="shared" si="19"/>
        <v>2011</v>
      </c>
      <c r="D431" s="10"/>
      <c r="E431" s="2">
        <f t="shared" si="20"/>
        <v>40814</v>
      </c>
      <c r="F431" s="7">
        <v>2634157473454.1499</v>
      </c>
      <c r="G431" s="7">
        <v>870883439854.15002</v>
      </c>
      <c r="H431" s="7">
        <v>67254044300</v>
      </c>
      <c r="I431" s="7">
        <v>0</v>
      </c>
      <c r="J431" s="7">
        <v>9648646140.9500008</v>
      </c>
      <c r="K431" s="7">
        <v>1569329352600</v>
      </c>
      <c r="L431" s="7">
        <v>18422636700</v>
      </c>
      <c r="M431" s="7">
        <v>108268000000</v>
      </c>
    </row>
    <row r="432" spans="1:13" x14ac:dyDescent="0.25">
      <c r="A432" s="2" t="s">
        <v>440</v>
      </c>
      <c r="B432" s="10">
        <f t="shared" si="18"/>
        <v>10</v>
      </c>
      <c r="C432" s="10">
        <f t="shared" si="19"/>
        <v>2011</v>
      </c>
      <c r="D432" s="10"/>
      <c r="E432" s="2">
        <f t="shared" si="20"/>
        <v>40821</v>
      </c>
      <c r="F432" s="7">
        <v>2641247473454.1499</v>
      </c>
      <c r="G432" s="7">
        <v>870883439854.15002</v>
      </c>
      <c r="H432" s="7">
        <v>67596509800</v>
      </c>
      <c r="I432" s="7">
        <v>0</v>
      </c>
      <c r="J432" s="7">
        <v>9688271034.5900002</v>
      </c>
      <c r="K432" s="7">
        <v>1576076887100</v>
      </c>
      <c r="L432" s="7">
        <v>18422636700</v>
      </c>
      <c r="M432" s="7">
        <v>108268000000</v>
      </c>
    </row>
    <row r="433" spans="1:13" x14ac:dyDescent="0.25">
      <c r="A433" s="2" t="s">
        <v>441</v>
      </c>
      <c r="B433" s="10">
        <f t="shared" si="18"/>
        <v>10</v>
      </c>
      <c r="C433" s="10">
        <f t="shared" si="19"/>
        <v>2011</v>
      </c>
      <c r="D433" s="10"/>
      <c r="E433" s="2">
        <f t="shared" si="20"/>
        <v>40828</v>
      </c>
      <c r="F433" s="7">
        <v>2637968473454.1499</v>
      </c>
      <c r="G433" s="7">
        <v>870883439854.15002</v>
      </c>
      <c r="H433" s="7">
        <v>68965509800</v>
      </c>
      <c r="I433" s="7">
        <v>0</v>
      </c>
      <c r="J433" s="7">
        <v>9949305252.2099991</v>
      </c>
      <c r="K433" s="7">
        <v>1571428887100</v>
      </c>
      <c r="L433" s="7">
        <v>18422636700</v>
      </c>
      <c r="M433" s="7">
        <v>108268000000</v>
      </c>
    </row>
    <row r="434" spans="1:13" x14ac:dyDescent="0.25">
      <c r="A434" s="2" t="s">
        <v>442</v>
      </c>
      <c r="B434" s="10">
        <f t="shared" si="18"/>
        <v>10</v>
      </c>
      <c r="C434" s="10">
        <f t="shared" si="19"/>
        <v>2011</v>
      </c>
      <c r="D434" s="10"/>
      <c r="E434" s="2">
        <f t="shared" si="20"/>
        <v>40835</v>
      </c>
      <c r="F434" s="7">
        <v>2630301238422.96</v>
      </c>
      <c r="G434" s="7">
        <v>862075204822.95996</v>
      </c>
      <c r="H434" s="7">
        <v>67595509800</v>
      </c>
      <c r="I434" s="7">
        <v>0</v>
      </c>
      <c r="J434" s="7">
        <v>9698438145.4799995</v>
      </c>
      <c r="K434" s="7">
        <v>1574539887100</v>
      </c>
      <c r="L434" s="7">
        <v>18422636700</v>
      </c>
      <c r="M434" s="7">
        <v>107668000000</v>
      </c>
    </row>
    <row r="435" spans="1:13" x14ac:dyDescent="0.25">
      <c r="A435" s="2" t="s">
        <v>443</v>
      </c>
      <c r="B435" s="10">
        <f t="shared" si="18"/>
        <v>10</v>
      </c>
      <c r="C435" s="10">
        <f t="shared" si="19"/>
        <v>2011</v>
      </c>
      <c r="D435" s="10"/>
      <c r="E435" s="2">
        <f t="shared" si="20"/>
        <v>40842</v>
      </c>
      <c r="F435" s="7">
        <v>2625194000339.0098</v>
      </c>
      <c r="G435" s="7">
        <v>849260966739.01001</v>
      </c>
      <c r="H435" s="7">
        <v>67595509800</v>
      </c>
      <c r="I435" s="7">
        <v>0</v>
      </c>
      <c r="J435" s="7">
        <v>9746541625.6499996</v>
      </c>
      <c r="K435" s="7">
        <v>1582246887100</v>
      </c>
      <c r="L435" s="7">
        <v>18422636700</v>
      </c>
      <c r="M435" s="7">
        <v>107668000000</v>
      </c>
    </row>
    <row r="436" spans="1:13" x14ac:dyDescent="0.25">
      <c r="A436" s="2" t="s">
        <v>444</v>
      </c>
      <c r="B436" s="10">
        <f t="shared" si="18"/>
        <v>11</v>
      </c>
      <c r="C436" s="10">
        <f t="shared" si="19"/>
        <v>2011</v>
      </c>
      <c r="D436" s="10"/>
      <c r="E436" s="2">
        <f t="shared" si="20"/>
        <v>40849</v>
      </c>
      <c r="F436" s="7">
        <v>2601326000385.7598</v>
      </c>
      <c r="G436" s="7">
        <v>849260966785.76001</v>
      </c>
      <c r="H436" s="7">
        <v>67861658700</v>
      </c>
      <c r="I436" s="7">
        <v>0</v>
      </c>
      <c r="J436" s="7">
        <v>9797960027.9799995</v>
      </c>
      <c r="K436" s="7">
        <v>1558112738200</v>
      </c>
      <c r="L436" s="7">
        <v>18422636700</v>
      </c>
      <c r="M436" s="7">
        <v>107668000000</v>
      </c>
    </row>
    <row r="437" spans="1:13" x14ac:dyDescent="0.25">
      <c r="A437" s="2" t="s">
        <v>445</v>
      </c>
      <c r="B437" s="10">
        <f t="shared" si="18"/>
        <v>11</v>
      </c>
      <c r="C437" s="10">
        <f t="shared" si="19"/>
        <v>2011</v>
      </c>
      <c r="D437" s="10"/>
      <c r="E437" s="2">
        <f t="shared" si="20"/>
        <v>40856</v>
      </c>
      <c r="F437" s="7">
        <v>2615048000385.7598</v>
      </c>
      <c r="G437" s="7">
        <v>849260966785.76001</v>
      </c>
      <c r="H437" s="7">
        <v>69251658700</v>
      </c>
      <c r="I437" s="7">
        <v>0</v>
      </c>
      <c r="J437" s="7">
        <v>9991925773.1299992</v>
      </c>
      <c r="K437" s="7">
        <v>1570444738200</v>
      </c>
      <c r="L437" s="7">
        <v>18422636700</v>
      </c>
      <c r="M437" s="7">
        <v>107668000000</v>
      </c>
    </row>
    <row r="438" spans="1:13" x14ac:dyDescent="0.25">
      <c r="A438" s="2" t="s">
        <v>446</v>
      </c>
      <c r="B438" s="10">
        <f t="shared" si="18"/>
        <v>11</v>
      </c>
      <c r="C438" s="10">
        <f t="shared" si="19"/>
        <v>2011</v>
      </c>
      <c r="D438" s="10"/>
      <c r="E438" s="2">
        <f t="shared" si="20"/>
        <v>40863</v>
      </c>
      <c r="F438" s="7">
        <v>2615541749821.6299</v>
      </c>
      <c r="G438" s="7">
        <v>841982716221.63</v>
      </c>
      <c r="H438" s="7">
        <v>67921658700</v>
      </c>
      <c r="I438" s="7">
        <v>0</v>
      </c>
      <c r="J438" s="7">
        <v>9774018245.2099991</v>
      </c>
      <c r="K438" s="7">
        <v>1579717738200</v>
      </c>
      <c r="L438" s="7">
        <v>18422636700</v>
      </c>
      <c r="M438" s="7">
        <v>107497000000</v>
      </c>
    </row>
    <row r="439" spans="1:13" x14ac:dyDescent="0.25">
      <c r="A439" s="2" t="s">
        <v>447</v>
      </c>
      <c r="B439" s="10">
        <f t="shared" si="18"/>
        <v>11</v>
      </c>
      <c r="C439" s="10">
        <f t="shared" si="19"/>
        <v>2011</v>
      </c>
      <c r="D439" s="10"/>
      <c r="E439" s="2">
        <f t="shared" si="20"/>
        <v>40870</v>
      </c>
      <c r="F439" s="7">
        <v>2602499271689.8999</v>
      </c>
      <c r="G439" s="7">
        <v>841600238089.90002</v>
      </c>
      <c r="H439" s="7">
        <v>67921658700</v>
      </c>
      <c r="I439" s="7">
        <v>0</v>
      </c>
      <c r="J439" s="7">
        <v>9801526516.9099998</v>
      </c>
      <c r="K439" s="7">
        <v>1568645738200</v>
      </c>
      <c r="L439" s="7">
        <v>18422636700</v>
      </c>
      <c r="M439" s="7">
        <v>105909000000</v>
      </c>
    </row>
    <row r="440" spans="1:13" x14ac:dyDescent="0.25">
      <c r="A440" s="2" t="s">
        <v>448</v>
      </c>
      <c r="B440" s="10">
        <f t="shared" si="18"/>
        <v>11</v>
      </c>
      <c r="C440" s="10">
        <f t="shared" si="19"/>
        <v>2011</v>
      </c>
      <c r="D440" s="10"/>
      <c r="E440" s="2">
        <f t="shared" si="20"/>
        <v>40877</v>
      </c>
      <c r="F440" s="7">
        <v>2595166626459.6001</v>
      </c>
      <c r="G440" s="7">
        <v>827051592859.59998</v>
      </c>
      <c r="H440" s="7">
        <v>68420060400</v>
      </c>
      <c r="I440" s="7">
        <v>0</v>
      </c>
      <c r="J440" s="7">
        <v>9832430591.6599998</v>
      </c>
      <c r="K440" s="7">
        <v>1575363336500</v>
      </c>
      <c r="L440" s="7">
        <v>18422636700</v>
      </c>
      <c r="M440" s="7">
        <v>105909000000</v>
      </c>
    </row>
    <row r="441" spans="1:13" x14ac:dyDescent="0.25">
      <c r="A441" s="2" t="s">
        <v>449</v>
      </c>
      <c r="B441" s="10">
        <f t="shared" si="18"/>
        <v>12</v>
      </c>
      <c r="C441" s="10">
        <f t="shared" si="19"/>
        <v>2011</v>
      </c>
      <c r="D441" s="10"/>
      <c r="E441" s="2">
        <f t="shared" si="20"/>
        <v>40884</v>
      </c>
      <c r="F441" s="7">
        <v>2598198626458.23</v>
      </c>
      <c r="G441" s="7">
        <v>827051592858.22998</v>
      </c>
      <c r="H441" s="7">
        <v>68420060400</v>
      </c>
      <c r="I441" s="7">
        <v>0</v>
      </c>
      <c r="J441" s="7">
        <v>9796061103.2999992</v>
      </c>
      <c r="K441" s="7">
        <v>1578395336500</v>
      </c>
      <c r="L441" s="7">
        <v>18422636700</v>
      </c>
      <c r="M441" s="7">
        <v>105909000000</v>
      </c>
    </row>
    <row r="442" spans="1:13" x14ac:dyDescent="0.25">
      <c r="A442" s="2" t="s">
        <v>450</v>
      </c>
      <c r="B442" s="10">
        <f t="shared" si="18"/>
        <v>12</v>
      </c>
      <c r="C442" s="10">
        <f t="shared" si="19"/>
        <v>2011</v>
      </c>
      <c r="D442" s="10"/>
      <c r="E442" s="2">
        <f t="shared" si="20"/>
        <v>40891</v>
      </c>
      <c r="F442" s="7">
        <v>2627772211706.8301</v>
      </c>
      <c r="G442" s="7">
        <v>858078178106.82996</v>
      </c>
      <c r="H442" s="7">
        <v>68468060400</v>
      </c>
      <c r="I442" s="7">
        <v>0</v>
      </c>
      <c r="J442" s="7">
        <v>9689820577.7199993</v>
      </c>
      <c r="K442" s="7">
        <v>1576894336500</v>
      </c>
      <c r="L442" s="7">
        <v>18422636700</v>
      </c>
      <c r="M442" s="7">
        <v>105909000000</v>
      </c>
    </row>
    <row r="443" spans="1:13" x14ac:dyDescent="0.25">
      <c r="A443" s="2" t="s">
        <v>451</v>
      </c>
      <c r="B443" s="10">
        <f t="shared" si="18"/>
        <v>12</v>
      </c>
      <c r="C443" s="10">
        <f t="shared" si="19"/>
        <v>2011</v>
      </c>
      <c r="D443" s="10"/>
      <c r="E443" s="2">
        <f t="shared" si="20"/>
        <v>40898</v>
      </c>
      <c r="F443" s="7">
        <v>2631017670509.0601</v>
      </c>
      <c r="G443" s="7">
        <v>851725636948.06006</v>
      </c>
      <c r="H443" s="7">
        <v>68468060400</v>
      </c>
      <c r="I443" s="7">
        <v>0</v>
      </c>
      <c r="J443" s="7">
        <v>9653456030.7600002</v>
      </c>
      <c r="K443" s="7">
        <v>1587705336461</v>
      </c>
      <c r="L443" s="7">
        <v>18422636700</v>
      </c>
      <c r="M443" s="7">
        <v>104696000000</v>
      </c>
    </row>
    <row r="444" spans="1:13" x14ac:dyDescent="0.25">
      <c r="A444" s="2" t="s">
        <v>452</v>
      </c>
      <c r="B444" s="10">
        <f t="shared" si="18"/>
        <v>12</v>
      </c>
      <c r="C444" s="10">
        <f t="shared" si="19"/>
        <v>2011</v>
      </c>
      <c r="D444" s="10"/>
      <c r="E444" s="2">
        <f t="shared" si="20"/>
        <v>40905</v>
      </c>
      <c r="F444" s="7">
        <v>2603764526266.3101</v>
      </c>
      <c r="G444" s="7">
        <v>837295492705.31006</v>
      </c>
      <c r="H444" s="7">
        <v>68468060400</v>
      </c>
      <c r="I444" s="7">
        <v>0</v>
      </c>
      <c r="J444" s="7">
        <v>9617074184.2299995</v>
      </c>
      <c r="K444" s="7">
        <v>1575584336461</v>
      </c>
      <c r="L444" s="7">
        <v>18422636700</v>
      </c>
      <c r="M444" s="7">
        <v>103994000000</v>
      </c>
    </row>
    <row r="445" spans="1:13" x14ac:dyDescent="0.25">
      <c r="A445" s="2" t="s">
        <v>453</v>
      </c>
      <c r="B445" s="10">
        <f t="shared" si="18"/>
        <v>1</v>
      </c>
      <c r="C445" s="10">
        <f t="shared" si="19"/>
        <v>2012</v>
      </c>
      <c r="D445" s="10"/>
      <c r="E445" s="2">
        <f t="shared" si="20"/>
        <v>40912</v>
      </c>
      <c r="F445" s="7">
        <v>2595578525749.8101</v>
      </c>
      <c r="G445" s="7">
        <v>837739492149.81006</v>
      </c>
      <c r="H445" s="7">
        <v>68468060400</v>
      </c>
      <c r="I445" s="7">
        <v>0</v>
      </c>
      <c r="J445" s="7">
        <v>9592858637.1900005</v>
      </c>
      <c r="K445" s="7">
        <v>1566954336500</v>
      </c>
      <c r="L445" s="7">
        <v>18422636700</v>
      </c>
      <c r="M445" s="7">
        <v>103994000000</v>
      </c>
    </row>
    <row r="446" spans="1:13" x14ac:dyDescent="0.25">
      <c r="A446" s="2" t="s">
        <v>454</v>
      </c>
      <c r="B446" s="10">
        <f t="shared" si="18"/>
        <v>1</v>
      </c>
      <c r="C446" s="10">
        <f t="shared" si="19"/>
        <v>2012</v>
      </c>
      <c r="D446" s="10"/>
      <c r="E446" s="2">
        <f t="shared" si="20"/>
        <v>40919</v>
      </c>
      <c r="F446" s="7">
        <v>2584013397632.3901</v>
      </c>
      <c r="G446" s="7">
        <v>840274364071.39001</v>
      </c>
      <c r="H446" s="7">
        <v>68508060400</v>
      </c>
      <c r="I446" s="7">
        <v>0</v>
      </c>
      <c r="J446" s="7">
        <v>9505237296.6399994</v>
      </c>
      <c r="K446" s="7">
        <v>1554407336461</v>
      </c>
      <c r="L446" s="7">
        <v>18422636700</v>
      </c>
      <c r="M446" s="7">
        <v>102401000000</v>
      </c>
    </row>
    <row r="447" spans="1:13" x14ac:dyDescent="0.25">
      <c r="A447" s="2" t="s">
        <v>455</v>
      </c>
      <c r="B447" s="10">
        <f t="shared" si="18"/>
        <v>1</v>
      </c>
      <c r="C447" s="10">
        <f t="shared" si="19"/>
        <v>2012</v>
      </c>
      <c r="D447" s="10"/>
      <c r="E447" s="2">
        <f t="shared" si="20"/>
        <v>40926</v>
      </c>
      <c r="F447" s="7">
        <v>2590972808484.3901</v>
      </c>
      <c r="G447" s="7">
        <v>847434055523.39001</v>
      </c>
      <c r="H447" s="7">
        <v>68418060400</v>
      </c>
      <c r="I447" s="7">
        <v>0</v>
      </c>
      <c r="J447" s="7">
        <v>9465639751.9500008</v>
      </c>
      <c r="K447" s="7">
        <v>1555200055861</v>
      </c>
      <c r="L447" s="7">
        <v>18422636700</v>
      </c>
      <c r="M447" s="7">
        <v>101498000000</v>
      </c>
    </row>
    <row r="448" spans="1:13" x14ac:dyDescent="0.25">
      <c r="A448" s="2" t="s">
        <v>456</v>
      </c>
      <c r="B448" s="10">
        <f t="shared" si="18"/>
        <v>1</v>
      </c>
      <c r="C448" s="10">
        <f t="shared" si="19"/>
        <v>2012</v>
      </c>
      <c r="D448" s="10"/>
      <c r="E448" s="2">
        <f t="shared" si="20"/>
        <v>40933</v>
      </c>
      <c r="F448" s="7">
        <v>2589199509113.9902</v>
      </c>
      <c r="G448" s="7">
        <v>835623756113.98999</v>
      </c>
      <c r="H448" s="7">
        <v>68418060400</v>
      </c>
      <c r="I448" s="7">
        <v>0</v>
      </c>
      <c r="J448" s="7">
        <v>9450827450.6900005</v>
      </c>
      <c r="K448" s="7">
        <v>1565237055900</v>
      </c>
      <c r="L448" s="7">
        <v>18422636700</v>
      </c>
      <c r="M448" s="7">
        <v>101498000000</v>
      </c>
    </row>
    <row r="449" spans="1:13" x14ac:dyDescent="0.25">
      <c r="A449" s="2" t="s">
        <v>457</v>
      </c>
      <c r="B449" s="10">
        <f t="shared" si="18"/>
        <v>2</v>
      </c>
      <c r="C449" s="10">
        <f t="shared" si="19"/>
        <v>2012</v>
      </c>
      <c r="D449" s="10"/>
      <c r="E449" s="2">
        <f t="shared" si="20"/>
        <v>40940</v>
      </c>
      <c r="F449" s="7">
        <v>2590538114694.4399</v>
      </c>
      <c r="G449" s="7">
        <v>836012361694.43994</v>
      </c>
      <c r="H449" s="7">
        <v>68700326500</v>
      </c>
      <c r="I449" s="7">
        <v>0</v>
      </c>
      <c r="J449" s="7">
        <v>9431296485.9200001</v>
      </c>
      <c r="K449" s="7">
        <v>1565904789800</v>
      </c>
      <c r="L449" s="7">
        <v>18422636700</v>
      </c>
      <c r="M449" s="7">
        <v>101498000000</v>
      </c>
    </row>
    <row r="450" spans="1:13" x14ac:dyDescent="0.25">
      <c r="A450" s="2" t="s">
        <v>458</v>
      </c>
      <c r="B450" s="10">
        <f t="shared" si="18"/>
        <v>2</v>
      </c>
      <c r="C450" s="10">
        <f t="shared" si="19"/>
        <v>2012</v>
      </c>
      <c r="D450" s="10"/>
      <c r="E450" s="2">
        <f t="shared" si="20"/>
        <v>40947</v>
      </c>
      <c r="F450" s="7">
        <v>2589127134550.8101</v>
      </c>
      <c r="G450" s="7">
        <v>836030381550.81006</v>
      </c>
      <c r="H450" s="7">
        <v>67370326500</v>
      </c>
      <c r="I450" s="7">
        <v>0</v>
      </c>
      <c r="J450" s="7">
        <v>9092882722.9599991</v>
      </c>
      <c r="K450" s="7">
        <v>1565805789800</v>
      </c>
      <c r="L450" s="7">
        <v>18422636700</v>
      </c>
      <c r="M450" s="7">
        <v>101498000000</v>
      </c>
    </row>
    <row r="451" spans="1:13" x14ac:dyDescent="0.25">
      <c r="A451" s="2" t="s">
        <v>459</v>
      </c>
      <c r="B451" s="10">
        <f t="shared" ref="B451:B514" si="21">MONTH(A451)</f>
        <v>2</v>
      </c>
      <c r="C451" s="10">
        <f t="shared" ref="C451:C514" si="22">YEAR(A451)</f>
        <v>2012</v>
      </c>
      <c r="D451" s="10"/>
      <c r="E451" s="2">
        <f t="shared" ref="E451:E514" si="23">DATEVALUE(A451)</f>
        <v>40954</v>
      </c>
      <c r="F451" s="7">
        <v>2607216118295.3901</v>
      </c>
      <c r="G451" s="7">
        <v>847806365295.39001</v>
      </c>
      <c r="H451" s="7">
        <v>68760326500</v>
      </c>
      <c r="I451" s="7">
        <v>0</v>
      </c>
      <c r="J451" s="7">
        <v>9158937746.9300003</v>
      </c>
      <c r="K451" s="7">
        <v>1570728789800</v>
      </c>
      <c r="L451" s="7">
        <v>18422636700</v>
      </c>
      <c r="M451" s="7">
        <v>101498000000</v>
      </c>
    </row>
    <row r="452" spans="1:13" x14ac:dyDescent="0.25">
      <c r="A452" s="2" t="s">
        <v>460</v>
      </c>
      <c r="B452" s="10">
        <f t="shared" si="21"/>
        <v>2</v>
      </c>
      <c r="C452" s="10">
        <f t="shared" si="22"/>
        <v>2012</v>
      </c>
      <c r="D452" s="10"/>
      <c r="E452" s="2">
        <f t="shared" si="23"/>
        <v>40961</v>
      </c>
      <c r="F452" s="7">
        <v>2601330314475.1201</v>
      </c>
      <c r="G452" s="7">
        <v>853044561475.12</v>
      </c>
      <c r="H452" s="7">
        <v>68760326500</v>
      </c>
      <c r="I452" s="7">
        <v>0</v>
      </c>
      <c r="J452" s="7">
        <v>9112454055.1599998</v>
      </c>
      <c r="K452" s="7">
        <v>1560285789800</v>
      </c>
      <c r="L452" s="7">
        <v>18422636700</v>
      </c>
      <c r="M452" s="7">
        <v>100817000000</v>
      </c>
    </row>
    <row r="453" spans="1:13" x14ac:dyDescent="0.25">
      <c r="A453" s="2" t="s">
        <v>461</v>
      </c>
      <c r="B453" s="10">
        <f t="shared" si="21"/>
        <v>2</v>
      </c>
      <c r="C453" s="10">
        <f t="shared" si="22"/>
        <v>2012</v>
      </c>
      <c r="D453" s="10"/>
      <c r="E453" s="2">
        <f t="shared" si="23"/>
        <v>40968</v>
      </c>
      <c r="F453" s="7">
        <v>2594146730250.9399</v>
      </c>
      <c r="G453" s="7">
        <v>840794977250.93994</v>
      </c>
      <c r="H453" s="7">
        <v>68888078400</v>
      </c>
      <c r="I453" s="7">
        <v>0</v>
      </c>
      <c r="J453" s="7">
        <v>9065975481.4599991</v>
      </c>
      <c r="K453" s="7">
        <v>1565224037900</v>
      </c>
      <c r="L453" s="7">
        <v>18422636700</v>
      </c>
      <c r="M453" s="7">
        <v>100817000000</v>
      </c>
    </row>
    <row r="454" spans="1:13" x14ac:dyDescent="0.25">
      <c r="A454" s="2" t="s">
        <v>462</v>
      </c>
      <c r="B454" s="10">
        <f t="shared" si="21"/>
        <v>3</v>
      </c>
      <c r="C454" s="10">
        <f t="shared" si="22"/>
        <v>2012</v>
      </c>
      <c r="D454" s="10"/>
      <c r="E454" s="2">
        <f t="shared" si="23"/>
        <v>40975</v>
      </c>
      <c r="F454" s="7">
        <v>2591008729999.96</v>
      </c>
      <c r="G454" s="7">
        <v>840795976999.95996</v>
      </c>
      <c r="H454" s="7">
        <v>67558078400</v>
      </c>
      <c r="I454" s="7">
        <v>0</v>
      </c>
      <c r="J454" s="7">
        <v>8869313506.7399998</v>
      </c>
      <c r="K454" s="7">
        <v>1564429037900</v>
      </c>
      <c r="L454" s="7">
        <v>18422636700</v>
      </c>
      <c r="M454" s="7">
        <v>99803000000</v>
      </c>
    </row>
    <row r="455" spans="1:13" x14ac:dyDescent="0.25">
      <c r="A455" s="2" t="s">
        <v>463</v>
      </c>
      <c r="B455" s="10">
        <f t="shared" si="21"/>
        <v>3</v>
      </c>
      <c r="C455" s="10">
        <f t="shared" si="22"/>
        <v>2012</v>
      </c>
      <c r="D455" s="10"/>
      <c r="E455" s="2">
        <f t="shared" si="23"/>
        <v>40982</v>
      </c>
      <c r="F455" s="7">
        <v>2604510709976.98</v>
      </c>
      <c r="G455" s="7">
        <v>853884956976.97998</v>
      </c>
      <c r="H455" s="7">
        <v>67558078400</v>
      </c>
      <c r="I455" s="7">
        <v>0</v>
      </c>
      <c r="J455" s="7">
        <v>8945162454.1599998</v>
      </c>
      <c r="K455" s="7">
        <v>1564842037900</v>
      </c>
      <c r="L455" s="7">
        <v>18422636700</v>
      </c>
      <c r="M455" s="7">
        <v>99803000000</v>
      </c>
    </row>
    <row r="456" spans="1:13" x14ac:dyDescent="0.25">
      <c r="A456" s="2" t="s">
        <v>464</v>
      </c>
      <c r="B456" s="10">
        <f t="shared" si="21"/>
        <v>3</v>
      </c>
      <c r="C456" s="10">
        <f t="shared" si="22"/>
        <v>2012</v>
      </c>
      <c r="D456" s="10"/>
      <c r="E456" s="2">
        <f t="shared" si="23"/>
        <v>40989</v>
      </c>
      <c r="F456" s="7">
        <v>2604656102206.9702</v>
      </c>
      <c r="G456" s="7">
        <v>851260349206.96997</v>
      </c>
      <c r="H456" s="7">
        <v>68667078400</v>
      </c>
      <c r="I456" s="7">
        <v>0</v>
      </c>
      <c r="J456" s="7">
        <v>9080737549.1299992</v>
      </c>
      <c r="K456" s="7">
        <v>1567314037900</v>
      </c>
      <c r="L456" s="7">
        <v>18422636700</v>
      </c>
      <c r="M456" s="7">
        <v>98992000000</v>
      </c>
    </row>
    <row r="457" spans="1:13" x14ac:dyDescent="0.25">
      <c r="A457" s="2" t="s">
        <v>465</v>
      </c>
      <c r="B457" s="10">
        <f t="shared" si="21"/>
        <v>3</v>
      </c>
      <c r="C457" s="10">
        <f t="shared" si="22"/>
        <v>2012</v>
      </c>
      <c r="D457" s="10"/>
      <c r="E457" s="2">
        <f t="shared" si="23"/>
        <v>40996</v>
      </c>
      <c r="F457" s="7">
        <v>2589017878975.6201</v>
      </c>
      <c r="G457" s="7">
        <v>836786125975.62</v>
      </c>
      <c r="H457" s="7">
        <v>68667078400</v>
      </c>
      <c r="I457" s="7">
        <v>0</v>
      </c>
      <c r="J457" s="7">
        <v>9157576991.8700008</v>
      </c>
      <c r="K457" s="7">
        <v>1568664037900</v>
      </c>
      <c r="L457" s="7">
        <v>18422636700</v>
      </c>
      <c r="M457" s="7">
        <v>96478000000</v>
      </c>
    </row>
    <row r="458" spans="1:13" x14ac:dyDescent="0.25">
      <c r="A458" s="2" t="s">
        <v>466</v>
      </c>
      <c r="B458" s="10">
        <f t="shared" si="21"/>
        <v>4</v>
      </c>
      <c r="C458" s="10">
        <f t="shared" si="22"/>
        <v>2012</v>
      </c>
      <c r="D458" s="10"/>
      <c r="E458" s="2">
        <f t="shared" si="23"/>
        <v>41003</v>
      </c>
      <c r="F458" s="7">
        <v>2593187878975.6201</v>
      </c>
      <c r="G458" s="7">
        <v>836786125975.62</v>
      </c>
      <c r="H458" s="7">
        <v>70014078400</v>
      </c>
      <c r="I458" s="7">
        <v>0</v>
      </c>
      <c r="J458" s="7">
        <v>9447260523.7299995</v>
      </c>
      <c r="K458" s="7">
        <v>1571487037900</v>
      </c>
      <c r="L458" s="7">
        <v>18422636700</v>
      </c>
      <c r="M458" s="7">
        <v>96478000000</v>
      </c>
    </row>
    <row r="459" spans="1:13" x14ac:dyDescent="0.25">
      <c r="A459" s="2" t="s">
        <v>467</v>
      </c>
      <c r="B459" s="10">
        <f t="shared" si="21"/>
        <v>4</v>
      </c>
      <c r="C459" s="10">
        <f t="shared" si="22"/>
        <v>2012</v>
      </c>
      <c r="D459" s="10"/>
      <c r="E459" s="2">
        <f t="shared" si="23"/>
        <v>41010</v>
      </c>
      <c r="F459" s="7">
        <v>2605157878911.1001</v>
      </c>
      <c r="G459" s="7">
        <v>836793125911.09998</v>
      </c>
      <c r="H459" s="7">
        <v>68754078400</v>
      </c>
      <c r="I459" s="7">
        <v>0</v>
      </c>
      <c r="J459" s="7">
        <v>9206420788.5799999</v>
      </c>
      <c r="K459" s="7">
        <v>1584710037900</v>
      </c>
      <c r="L459" s="7">
        <v>18422636700</v>
      </c>
      <c r="M459" s="7">
        <v>96478000000</v>
      </c>
    </row>
    <row r="460" spans="1:13" x14ac:dyDescent="0.25">
      <c r="A460" s="2" t="s">
        <v>468</v>
      </c>
      <c r="B460" s="10">
        <f t="shared" si="21"/>
        <v>4</v>
      </c>
      <c r="C460" s="10">
        <f t="shared" si="22"/>
        <v>2012</v>
      </c>
      <c r="D460" s="10"/>
      <c r="E460" s="2">
        <f t="shared" si="23"/>
        <v>41017</v>
      </c>
      <c r="F460" s="7">
        <v>2613597910487.98</v>
      </c>
      <c r="G460" s="7">
        <v>855361047587.97998</v>
      </c>
      <c r="H460" s="7">
        <v>67235973400</v>
      </c>
      <c r="I460" s="7">
        <v>0</v>
      </c>
      <c r="J460" s="7">
        <v>9104372511.4099998</v>
      </c>
      <c r="K460" s="7">
        <v>1577378252800</v>
      </c>
      <c r="L460" s="7">
        <v>18422636700</v>
      </c>
      <c r="M460" s="7">
        <v>95200000000</v>
      </c>
    </row>
    <row r="461" spans="1:13" x14ac:dyDescent="0.25">
      <c r="A461" s="2" t="s">
        <v>469</v>
      </c>
      <c r="B461" s="10">
        <f t="shared" si="21"/>
        <v>4</v>
      </c>
      <c r="C461" s="10">
        <f t="shared" si="22"/>
        <v>2012</v>
      </c>
      <c r="D461" s="10"/>
      <c r="E461" s="2">
        <f t="shared" si="23"/>
        <v>41024</v>
      </c>
      <c r="F461" s="7">
        <v>2600951168845.0498</v>
      </c>
      <c r="G461" s="7">
        <v>847796305945.05005</v>
      </c>
      <c r="H461" s="7">
        <v>67235973400</v>
      </c>
      <c r="I461" s="7">
        <v>0</v>
      </c>
      <c r="J461" s="7">
        <v>9182522516.2600002</v>
      </c>
      <c r="K461" s="7">
        <v>1572925252800</v>
      </c>
      <c r="L461" s="7">
        <v>18422636700</v>
      </c>
      <c r="M461" s="7">
        <v>94571000000</v>
      </c>
    </row>
    <row r="462" spans="1:13" x14ac:dyDescent="0.25">
      <c r="A462" s="2" t="s">
        <v>470</v>
      </c>
      <c r="B462" s="10">
        <f t="shared" si="21"/>
        <v>5</v>
      </c>
      <c r="C462" s="10">
        <f t="shared" si="22"/>
        <v>2012</v>
      </c>
      <c r="D462" s="10"/>
      <c r="E462" s="2">
        <f t="shared" si="23"/>
        <v>41031</v>
      </c>
      <c r="F462" s="7">
        <v>2600744165903.0801</v>
      </c>
      <c r="G462" s="7">
        <v>847820303003.07996</v>
      </c>
      <c r="H462" s="7">
        <v>67665851300</v>
      </c>
      <c r="I462" s="7">
        <v>0</v>
      </c>
      <c r="J462" s="7">
        <v>9277127013.8700008</v>
      </c>
      <c r="K462" s="7">
        <v>1572264374900</v>
      </c>
      <c r="L462" s="7">
        <v>18422636700</v>
      </c>
      <c r="M462" s="7">
        <v>94571000000</v>
      </c>
    </row>
    <row r="463" spans="1:13" x14ac:dyDescent="0.25">
      <c r="A463" s="2" t="s">
        <v>471</v>
      </c>
      <c r="B463" s="10">
        <f t="shared" si="21"/>
        <v>5</v>
      </c>
      <c r="C463" s="10">
        <f t="shared" si="22"/>
        <v>2012</v>
      </c>
      <c r="D463" s="10"/>
      <c r="E463" s="2">
        <f t="shared" si="23"/>
        <v>41038</v>
      </c>
      <c r="F463" s="7">
        <v>2599168165644.75</v>
      </c>
      <c r="G463" s="7">
        <v>847826302744.75</v>
      </c>
      <c r="H463" s="7">
        <v>66325851300</v>
      </c>
      <c r="I463" s="7">
        <v>0</v>
      </c>
      <c r="J463" s="7">
        <v>9167777815.9500008</v>
      </c>
      <c r="K463" s="7">
        <v>1572022374900</v>
      </c>
      <c r="L463" s="7">
        <v>18422636700</v>
      </c>
      <c r="M463" s="7">
        <v>94571000000</v>
      </c>
    </row>
    <row r="464" spans="1:13" x14ac:dyDescent="0.25">
      <c r="A464" s="2" t="s">
        <v>472</v>
      </c>
      <c r="B464" s="10">
        <f t="shared" si="21"/>
        <v>5</v>
      </c>
      <c r="C464" s="10">
        <f t="shared" si="22"/>
        <v>2012</v>
      </c>
      <c r="D464" s="10"/>
      <c r="E464" s="2">
        <f t="shared" si="23"/>
        <v>41045</v>
      </c>
      <c r="F464" s="7">
        <v>2599796769276.6401</v>
      </c>
      <c r="G464" s="7">
        <v>858228906376.64001</v>
      </c>
      <c r="H464" s="7">
        <v>67653851300</v>
      </c>
      <c r="I464" s="7">
        <v>0</v>
      </c>
      <c r="J464" s="7">
        <v>9391615886.4699993</v>
      </c>
      <c r="K464" s="7">
        <v>1561325374900</v>
      </c>
      <c r="L464" s="7">
        <v>18422636700</v>
      </c>
      <c r="M464" s="7">
        <v>94166000000</v>
      </c>
    </row>
    <row r="465" spans="1:13" x14ac:dyDescent="0.25">
      <c r="A465" s="2" t="s">
        <v>473</v>
      </c>
      <c r="B465" s="10">
        <f t="shared" si="21"/>
        <v>5</v>
      </c>
      <c r="C465" s="10">
        <f t="shared" si="22"/>
        <v>2012</v>
      </c>
      <c r="D465" s="10"/>
      <c r="E465" s="2">
        <f t="shared" si="23"/>
        <v>41052</v>
      </c>
      <c r="F465" s="7">
        <v>2605538232118.8198</v>
      </c>
      <c r="G465" s="7">
        <v>864985369218.81995</v>
      </c>
      <c r="H465" s="7">
        <v>67653851300</v>
      </c>
      <c r="I465" s="7">
        <v>0</v>
      </c>
      <c r="J465" s="7">
        <v>9523349201.3500004</v>
      </c>
      <c r="K465" s="7">
        <v>1561224374900</v>
      </c>
      <c r="L465" s="7">
        <v>18422636700</v>
      </c>
      <c r="M465" s="7">
        <v>93252000000</v>
      </c>
    </row>
    <row r="466" spans="1:13" x14ac:dyDescent="0.25">
      <c r="A466" s="2" t="s">
        <v>474</v>
      </c>
      <c r="B466" s="10">
        <f t="shared" si="21"/>
        <v>5</v>
      </c>
      <c r="C466" s="10">
        <f t="shared" si="22"/>
        <v>2012</v>
      </c>
      <c r="D466" s="10"/>
      <c r="E466" s="2">
        <f t="shared" si="23"/>
        <v>41059</v>
      </c>
      <c r="F466" s="7">
        <v>2592021467825.7598</v>
      </c>
      <c r="G466" s="7">
        <v>851749604925.76001</v>
      </c>
      <c r="H466" s="7">
        <v>67653851300</v>
      </c>
      <c r="I466" s="7">
        <v>0</v>
      </c>
      <c r="J466" s="7">
        <v>9654946746.4200001</v>
      </c>
      <c r="K466" s="7">
        <v>1560943374900</v>
      </c>
      <c r="L466" s="7">
        <v>18422636700</v>
      </c>
      <c r="M466" s="7">
        <v>93252000000</v>
      </c>
    </row>
    <row r="467" spans="1:13" x14ac:dyDescent="0.25">
      <c r="A467" s="2" t="s">
        <v>475</v>
      </c>
      <c r="B467" s="10">
        <f t="shared" si="21"/>
        <v>6</v>
      </c>
      <c r="C467" s="10">
        <f t="shared" si="22"/>
        <v>2012</v>
      </c>
      <c r="D467" s="10"/>
      <c r="E467" s="2">
        <f t="shared" si="23"/>
        <v>41066</v>
      </c>
      <c r="F467" s="7">
        <v>2599582467759.1499</v>
      </c>
      <c r="G467" s="7">
        <v>851758604859.15002</v>
      </c>
      <c r="H467" s="7">
        <v>67654025500</v>
      </c>
      <c r="I467" s="7">
        <v>0</v>
      </c>
      <c r="J467" s="7">
        <v>9720472557.0599995</v>
      </c>
      <c r="K467" s="7">
        <v>1568495200700</v>
      </c>
      <c r="L467" s="7">
        <v>18422636700</v>
      </c>
      <c r="M467" s="7">
        <v>93252000000</v>
      </c>
    </row>
    <row r="468" spans="1:13" x14ac:dyDescent="0.25">
      <c r="A468" s="2" t="s">
        <v>476</v>
      </c>
      <c r="B468" s="10">
        <f t="shared" si="21"/>
        <v>6</v>
      </c>
      <c r="C468" s="10">
        <f t="shared" si="22"/>
        <v>2012</v>
      </c>
      <c r="D468" s="10"/>
      <c r="E468" s="2">
        <f t="shared" si="23"/>
        <v>41073</v>
      </c>
      <c r="F468" s="7">
        <v>2611797357253.6602</v>
      </c>
      <c r="G468" s="7">
        <v>867934494353.66003</v>
      </c>
      <c r="H468" s="7">
        <v>66570025500</v>
      </c>
      <c r="I468" s="7">
        <v>0</v>
      </c>
      <c r="J468" s="7">
        <v>9547280498.8700008</v>
      </c>
      <c r="K468" s="7">
        <v>1565618200700</v>
      </c>
      <c r="L468" s="7">
        <v>18422636700</v>
      </c>
      <c r="M468" s="7">
        <v>93252000000</v>
      </c>
    </row>
    <row r="469" spans="1:13" x14ac:dyDescent="0.25">
      <c r="A469" s="2" t="s">
        <v>477</v>
      </c>
      <c r="B469" s="10">
        <f t="shared" si="21"/>
        <v>6</v>
      </c>
      <c r="C469" s="10">
        <f t="shared" si="22"/>
        <v>2012</v>
      </c>
      <c r="D469" s="10"/>
      <c r="E469" s="2">
        <f t="shared" si="23"/>
        <v>41080</v>
      </c>
      <c r="F469" s="7">
        <v>2613319060460.25</v>
      </c>
      <c r="G469" s="7">
        <v>868038197560.25</v>
      </c>
      <c r="H469" s="7">
        <v>67915025500</v>
      </c>
      <c r="I469" s="7">
        <v>0</v>
      </c>
      <c r="J469" s="7">
        <v>9780415501.2700005</v>
      </c>
      <c r="K469" s="7">
        <v>1567459200700</v>
      </c>
      <c r="L469" s="7">
        <v>18422636700</v>
      </c>
      <c r="M469" s="7">
        <v>91484000000</v>
      </c>
    </row>
    <row r="470" spans="1:13" x14ac:dyDescent="0.25">
      <c r="A470" s="2" t="s">
        <v>478</v>
      </c>
      <c r="B470" s="10">
        <f t="shared" si="21"/>
        <v>6</v>
      </c>
      <c r="C470" s="10">
        <f t="shared" si="22"/>
        <v>2012</v>
      </c>
      <c r="D470" s="10"/>
      <c r="E470" s="2">
        <f t="shared" si="23"/>
        <v>41087</v>
      </c>
      <c r="F470" s="7">
        <v>2603158121301.9302</v>
      </c>
      <c r="G470" s="7">
        <v>854979258401.93005</v>
      </c>
      <c r="H470" s="7">
        <v>67915025500</v>
      </c>
      <c r="I470" s="7">
        <v>0</v>
      </c>
      <c r="J470" s="7">
        <v>9835143884.2399998</v>
      </c>
      <c r="K470" s="7">
        <v>1570357200700</v>
      </c>
      <c r="L470" s="7">
        <v>18422636700</v>
      </c>
      <c r="M470" s="7">
        <v>91484000000</v>
      </c>
    </row>
    <row r="471" spans="1:13" x14ac:dyDescent="0.25">
      <c r="A471" s="2" t="s">
        <v>479</v>
      </c>
      <c r="B471" s="10">
        <f t="shared" si="21"/>
        <v>7</v>
      </c>
      <c r="C471" s="10">
        <f t="shared" si="22"/>
        <v>2012</v>
      </c>
      <c r="D471" s="10"/>
      <c r="E471" s="2">
        <f t="shared" si="23"/>
        <v>41093</v>
      </c>
      <c r="F471" s="7">
        <v>2603042069292.2598</v>
      </c>
      <c r="G471" s="7">
        <v>855030206392.26001</v>
      </c>
      <c r="H471" s="7">
        <v>67915025500</v>
      </c>
      <c r="I471" s="7">
        <v>0</v>
      </c>
      <c r="J471" s="7">
        <v>9846871931.1599998</v>
      </c>
      <c r="K471" s="7">
        <v>1570190200700</v>
      </c>
      <c r="L471" s="7">
        <v>18422636700</v>
      </c>
      <c r="M471" s="7">
        <v>91484000000</v>
      </c>
    </row>
    <row r="472" spans="1:13" x14ac:dyDescent="0.25">
      <c r="A472" s="2" t="s">
        <v>480</v>
      </c>
      <c r="B472" s="10">
        <f t="shared" si="21"/>
        <v>7</v>
      </c>
      <c r="C472" s="10">
        <f t="shared" si="22"/>
        <v>2012</v>
      </c>
      <c r="D472" s="10"/>
      <c r="E472" s="2">
        <f t="shared" si="23"/>
        <v>41101</v>
      </c>
      <c r="F472" s="7">
        <v>2599197518375.04</v>
      </c>
      <c r="G472" s="7">
        <v>855054201475.04004</v>
      </c>
      <c r="H472" s="7">
        <v>69237025500</v>
      </c>
      <c r="I472" s="7">
        <v>0</v>
      </c>
      <c r="J472" s="7">
        <v>9977623838.2099991</v>
      </c>
      <c r="K472" s="7">
        <v>1568781200700</v>
      </c>
      <c r="L472" s="7">
        <v>14641090700</v>
      </c>
      <c r="M472" s="7">
        <v>91484000000</v>
      </c>
    </row>
    <row r="473" spans="1:13" x14ac:dyDescent="0.25">
      <c r="A473" s="2" t="s">
        <v>481</v>
      </c>
      <c r="B473" s="10">
        <f t="shared" si="21"/>
        <v>7</v>
      </c>
      <c r="C473" s="10">
        <f t="shared" si="22"/>
        <v>2012</v>
      </c>
      <c r="D473" s="10"/>
      <c r="E473" s="2">
        <f t="shared" si="23"/>
        <v>41108</v>
      </c>
      <c r="F473" s="7">
        <v>2592823363336.2002</v>
      </c>
      <c r="G473" s="7">
        <v>863015156136.19995</v>
      </c>
      <c r="H473" s="7">
        <v>69085631500</v>
      </c>
      <c r="I473" s="7">
        <v>0</v>
      </c>
      <c r="J473" s="7">
        <v>9914450848.8999996</v>
      </c>
      <c r="K473" s="7">
        <v>1561337556700</v>
      </c>
      <c r="L473" s="7">
        <v>8356019000</v>
      </c>
      <c r="M473" s="7">
        <v>91029000000</v>
      </c>
    </row>
    <row r="474" spans="1:13" x14ac:dyDescent="0.25">
      <c r="A474" s="2" t="s">
        <v>482</v>
      </c>
      <c r="B474" s="10">
        <f t="shared" si="21"/>
        <v>7</v>
      </c>
      <c r="C474" s="10">
        <f t="shared" si="22"/>
        <v>2012</v>
      </c>
      <c r="D474" s="10"/>
      <c r="E474" s="2">
        <f t="shared" si="23"/>
        <v>41115</v>
      </c>
      <c r="F474" s="7">
        <v>2585929566158.8198</v>
      </c>
      <c r="G474" s="7">
        <v>853362386958.81995</v>
      </c>
      <c r="H474" s="7">
        <v>69085631500</v>
      </c>
      <c r="I474" s="7">
        <v>0</v>
      </c>
      <c r="J474" s="7">
        <v>9893555842.9200001</v>
      </c>
      <c r="K474" s="7">
        <v>1566514556700</v>
      </c>
      <c r="L474" s="7">
        <v>5937991000</v>
      </c>
      <c r="M474" s="7">
        <v>91029000000</v>
      </c>
    </row>
    <row r="475" spans="1:13" x14ac:dyDescent="0.25">
      <c r="A475" s="2" t="s">
        <v>483</v>
      </c>
      <c r="B475" s="10">
        <f t="shared" si="21"/>
        <v>8</v>
      </c>
      <c r="C475" s="10">
        <f t="shared" si="22"/>
        <v>2012</v>
      </c>
      <c r="D475" s="10"/>
      <c r="E475" s="2">
        <f t="shared" si="23"/>
        <v>41122</v>
      </c>
      <c r="F475" s="7">
        <v>2583929288489.3501</v>
      </c>
      <c r="G475" s="7">
        <v>853478386789.34998</v>
      </c>
      <c r="H475" s="7">
        <v>69085631500</v>
      </c>
      <c r="I475" s="7">
        <v>0</v>
      </c>
      <c r="J475" s="7">
        <v>9871821355.5300007</v>
      </c>
      <c r="K475" s="7">
        <v>1570336270200</v>
      </c>
      <c r="L475" s="7">
        <v>0</v>
      </c>
      <c r="M475" s="7">
        <v>91029000000</v>
      </c>
    </row>
    <row r="476" spans="1:13" x14ac:dyDescent="0.25">
      <c r="A476" s="2" t="s">
        <v>484</v>
      </c>
      <c r="B476" s="10">
        <f t="shared" si="21"/>
        <v>8</v>
      </c>
      <c r="C476" s="10">
        <f t="shared" si="22"/>
        <v>2012</v>
      </c>
      <c r="D476" s="10"/>
      <c r="E476" s="2">
        <f t="shared" si="23"/>
        <v>41129</v>
      </c>
      <c r="F476" s="7">
        <v>2587092288701.4302</v>
      </c>
      <c r="G476" s="7">
        <v>853493387001.43005</v>
      </c>
      <c r="H476" s="7">
        <v>69085631500</v>
      </c>
      <c r="I476" s="7">
        <v>0</v>
      </c>
      <c r="J476" s="7">
        <v>9845662396.3400002</v>
      </c>
      <c r="K476" s="7">
        <v>1573484270200</v>
      </c>
      <c r="L476" s="7">
        <v>0</v>
      </c>
      <c r="M476" s="7">
        <v>91029000000</v>
      </c>
    </row>
    <row r="477" spans="1:13" x14ac:dyDescent="0.25">
      <c r="A477" s="2" t="s">
        <v>485</v>
      </c>
      <c r="B477" s="10">
        <f t="shared" si="21"/>
        <v>8</v>
      </c>
      <c r="C477" s="10">
        <f t="shared" si="22"/>
        <v>2012</v>
      </c>
      <c r="D477" s="10"/>
      <c r="E477" s="2">
        <f t="shared" si="23"/>
        <v>41136</v>
      </c>
      <c r="F477" s="7">
        <v>2579597439787.9902</v>
      </c>
      <c r="G477" s="7">
        <v>854154758087.98999</v>
      </c>
      <c r="H477" s="7">
        <v>70434631500</v>
      </c>
      <c r="I477" s="7">
        <v>0</v>
      </c>
      <c r="J477" s="7">
        <v>10018131786.84</v>
      </c>
      <c r="K477" s="7">
        <v>1565907050200</v>
      </c>
      <c r="L477" s="7">
        <v>0</v>
      </c>
      <c r="M477" s="7">
        <v>89101000000</v>
      </c>
    </row>
    <row r="478" spans="1:13" x14ac:dyDescent="0.25">
      <c r="A478" s="2" t="s">
        <v>486</v>
      </c>
      <c r="B478" s="10">
        <f t="shared" si="21"/>
        <v>8</v>
      </c>
      <c r="C478" s="10">
        <f t="shared" si="22"/>
        <v>2012</v>
      </c>
      <c r="D478" s="10"/>
      <c r="E478" s="2">
        <f t="shared" si="23"/>
        <v>41143</v>
      </c>
      <c r="F478" s="7">
        <v>2573680967832.8999</v>
      </c>
      <c r="G478" s="7">
        <v>859310286132.90002</v>
      </c>
      <c r="H478" s="7">
        <v>70434631500</v>
      </c>
      <c r="I478" s="7">
        <v>0</v>
      </c>
      <c r="J478" s="7">
        <v>9991436652.2600002</v>
      </c>
      <c r="K478" s="7">
        <v>1556726050200</v>
      </c>
      <c r="L478" s="7">
        <v>0</v>
      </c>
      <c r="M478" s="7">
        <v>87210000000</v>
      </c>
    </row>
    <row r="479" spans="1:13" x14ac:dyDescent="0.25">
      <c r="A479" s="2" t="s">
        <v>487</v>
      </c>
      <c r="B479" s="10">
        <f t="shared" si="21"/>
        <v>8</v>
      </c>
      <c r="C479" s="10">
        <f t="shared" si="22"/>
        <v>2012</v>
      </c>
      <c r="D479" s="10"/>
      <c r="E479" s="2">
        <f t="shared" si="23"/>
        <v>41150</v>
      </c>
      <c r="F479" s="7">
        <v>2560255229700.6602</v>
      </c>
      <c r="G479" s="7">
        <v>843596548000.66003</v>
      </c>
      <c r="H479" s="7">
        <v>70434631500</v>
      </c>
      <c r="I479" s="7">
        <v>0</v>
      </c>
      <c r="J479" s="7">
        <v>9964796810.2399998</v>
      </c>
      <c r="K479" s="7">
        <v>1559014050200</v>
      </c>
      <c r="L479" s="7">
        <v>0</v>
      </c>
      <c r="M479" s="7">
        <v>87210000000</v>
      </c>
    </row>
    <row r="480" spans="1:13" x14ac:dyDescent="0.25">
      <c r="A480" s="2" t="s">
        <v>488</v>
      </c>
      <c r="B480" s="10">
        <f t="shared" si="21"/>
        <v>9</v>
      </c>
      <c r="C480" s="10">
        <f t="shared" si="22"/>
        <v>2012</v>
      </c>
      <c r="D480" s="10"/>
      <c r="E480" s="2">
        <f t="shared" si="23"/>
        <v>41157</v>
      </c>
      <c r="F480" s="7">
        <v>2569845968175.1499</v>
      </c>
      <c r="G480" s="7">
        <v>843709540075.15002</v>
      </c>
      <c r="H480" s="7">
        <v>70434631500</v>
      </c>
      <c r="I480" s="7">
        <v>0</v>
      </c>
      <c r="J480" s="7">
        <v>9935267396.3799992</v>
      </c>
      <c r="K480" s="7">
        <v>1568491796600</v>
      </c>
      <c r="L480" s="7">
        <v>0</v>
      </c>
      <c r="M480" s="7">
        <v>87210000000</v>
      </c>
    </row>
    <row r="481" spans="1:13" x14ac:dyDescent="0.25">
      <c r="A481" s="2" t="s">
        <v>489</v>
      </c>
      <c r="B481" s="10">
        <f t="shared" si="21"/>
        <v>9</v>
      </c>
      <c r="C481" s="10">
        <f t="shared" si="22"/>
        <v>2012</v>
      </c>
      <c r="D481" s="10"/>
      <c r="E481" s="2">
        <f t="shared" si="23"/>
        <v>41164</v>
      </c>
      <c r="F481" s="7">
        <v>2571762966389.2598</v>
      </c>
      <c r="G481" s="7">
        <v>843729538289.26001</v>
      </c>
      <c r="H481" s="7">
        <v>71783631500</v>
      </c>
      <c r="I481" s="7">
        <v>0</v>
      </c>
      <c r="J481" s="7">
        <v>10027386391.530001</v>
      </c>
      <c r="K481" s="7">
        <v>1569039796600</v>
      </c>
      <c r="L481" s="7">
        <v>0</v>
      </c>
      <c r="M481" s="7">
        <v>87210000000</v>
      </c>
    </row>
    <row r="482" spans="1:13" x14ac:dyDescent="0.25">
      <c r="A482" s="2" t="s">
        <v>490</v>
      </c>
      <c r="B482" s="10">
        <f t="shared" si="21"/>
        <v>9</v>
      </c>
      <c r="C482" s="10">
        <f t="shared" si="22"/>
        <v>2012</v>
      </c>
      <c r="D482" s="10"/>
      <c r="E482" s="2">
        <f t="shared" si="23"/>
        <v>41171</v>
      </c>
      <c r="F482" s="7">
        <v>2573341893134.6699</v>
      </c>
      <c r="G482" s="7">
        <v>850141807934.67004</v>
      </c>
      <c r="H482" s="7">
        <v>71783631500</v>
      </c>
      <c r="I482" s="7">
        <v>0</v>
      </c>
      <c r="J482" s="7">
        <v>9996279430.0900002</v>
      </c>
      <c r="K482" s="7">
        <v>1564318453700</v>
      </c>
      <c r="L482" s="7">
        <v>0</v>
      </c>
      <c r="M482" s="7">
        <v>87098000000</v>
      </c>
    </row>
    <row r="483" spans="1:13" x14ac:dyDescent="0.25">
      <c r="A483" s="2" t="s">
        <v>491</v>
      </c>
      <c r="B483" s="10">
        <f t="shared" si="21"/>
        <v>9</v>
      </c>
      <c r="C483" s="10">
        <f t="shared" si="22"/>
        <v>2012</v>
      </c>
      <c r="D483" s="10"/>
      <c r="E483" s="2">
        <f t="shared" si="23"/>
        <v>41178</v>
      </c>
      <c r="F483" s="7">
        <v>2556821729413.79</v>
      </c>
      <c r="G483" s="7">
        <v>834978644213.79004</v>
      </c>
      <c r="H483" s="7">
        <v>71783631500</v>
      </c>
      <c r="I483" s="7">
        <v>0</v>
      </c>
      <c r="J483" s="7">
        <v>9965121011.5699997</v>
      </c>
      <c r="K483" s="7">
        <v>1566654453700</v>
      </c>
      <c r="L483" s="7">
        <v>0</v>
      </c>
      <c r="M483" s="7">
        <v>83405000000</v>
      </c>
    </row>
    <row r="484" spans="1:13" x14ac:dyDescent="0.25">
      <c r="A484" s="2" t="s">
        <v>492</v>
      </c>
      <c r="B484" s="10">
        <f t="shared" si="21"/>
        <v>10</v>
      </c>
      <c r="C484" s="10">
        <f t="shared" si="22"/>
        <v>2012</v>
      </c>
      <c r="D484" s="10"/>
      <c r="E484" s="2">
        <f t="shared" si="23"/>
        <v>41185</v>
      </c>
      <c r="F484" s="7">
        <v>2561349282108.23</v>
      </c>
      <c r="G484" s="7">
        <v>834991580608.22998</v>
      </c>
      <c r="H484" s="7">
        <v>71783631500</v>
      </c>
      <c r="I484" s="7">
        <v>0</v>
      </c>
      <c r="J484" s="7">
        <v>9991283800.0799999</v>
      </c>
      <c r="K484" s="7">
        <v>1571169070000</v>
      </c>
      <c r="L484" s="7">
        <v>0</v>
      </c>
      <c r="M484" s="7">
        <v>83405000000</v>
      </c>
    </row>
    <row r="485" spans="1:13" x14ac:dyDescent="0.25">
      <c r="A485" s="2" t="s">
        <v>493</v>
      </c>
      <c r="B485" s="10">
        <f t="shared" si="21"/>
        <v>10</v>
      </c>
      <c r="C485" s="10">
        <f t="shared" si="22"/>
        <v>2012</v>
      </c>
      <c r="D485" s="10"/>
      <c r="E485" s="2">
        <f t="shared" si="23"/>
        <v>41192</v>
      </c>
      <c r="F485" s="7">
        <v>2561393235054.0098</v>
      </c>
      <c r="G485" s="7">
        <v>835004533554.01001</v>
      </c>
      <c r="H485" s="7">
        <v>71783631500</v>
      </c>
      <c r="I485" s="7">
        <v>0</v>
      </c>
      <c r="J485" s="7">
        <v>10094090274.719999</v>
      </c>
      <c r="K485" s="7">
        <v>1571859070000</v>
      </c>
      <c r="L485" s="7">
        <v>0</v>
      </c>
      <c r="M485" s="7">
        <v>82746000000</v>
      </c>
    </row>
    <row r="486" spans="1:13" x14ac:dyDescent="0.25">
      <c r="A486" s="2" t="s">
        <v>494</v>
      </c>
      <c r="B486" s="10">
        <f t="shared" si="21"/>
        <v>10</v>
      </c>
      <c r="C486" s="10">
        <f t="shared" si="22"/>
        <v>2012</v>
      </c>
      <c r="D486" s="10"/>
      <c r="E486" s="2">
        <f t="shared" si="23"/>
        <v>41199</v>
      </c>
      <c r="F486" s="7">
        <v>2593780135176.4502</v>
      </c>
      <c r="G486" s="7">
        <v>862304433876.44995</v>
      </c>
      <c r="H486" s="7">
        <v>73033631500</v>
      </c>
      <c r="I486" s="7">
        <v>0</v>
      </c>
      <c r="J486" s="7">
        <v>10354163302.35</v>
      </c>
      <c r="K486" s="7">
        <v>1575696069800</v>
      </c>
      <c r="L486" s="7">
        <v>0</v>
      </c>
      <c r="M486" s="7">
        <v>82746000000</v>
      </c>
    </row>
    <row r="487" spans="1:13" x14ac:dyDescent="0.25">
      <c r="A487" s="2" t="s">
        <v>495</v>
      </c>
      <c r="B487" s="10">
        <f t="shared" si="21"/>
        <v>10</v>
      </c>
      <c r="C487" s="10">
        <f t="shared" si="22"/>
        <v>2012</v>
      </c>
      <c r="D487" s="10"/>
      <c r="E487" s="2">
        <f t="shared" si="23"/>
        <v>41206</v>
      </c>
      <c r="F487" s="7">
        <v>2587070737340.2998</v>
      </c>
      <c r="G487" s="7">
        <v>868069036040.30005</v>
      </c>
      <c r="H487" s="7">
        <v>71943631500</v>
      </c>
      <c r="I487" s="7">
        <v>0</v>
      </c>
      <c r="J487" s="7">
        <v>10268678493.889999</v>
      </c>
      <c r="K487" s="7">
        <v>1564312069800</v>
      </c>
      <c r="L487" s="7">
        <v>0</v>
      </c>
      <c r="M487" s="7">
        <v>82746000000</v>
      </c>
    </row>
    <row r="488" spans="1:13" x14ac:dyDescent="0.25">
      <c r="A488" s="2" t="s">
        <v>496</v>
      </c>
      <c r="B488" s="10">
        <f t="shared" si="21"/>
        <v>10</v>
      </c>
      <c r="C488" s="10">
        <f t="shared" si="22"/>
        <v>2012</v>
      </c>
      <c r="D488" s="10"/>
      <c r="E488" s="2">
        <f t="shared" si="23"/>
        <v>41213</v>
      </c>
      <c r="F488" s="7">
        <v>2568902893869.0498</v>
      </c>
      <c r="G488" s="7">
        <v>852038538169.05005</v>
      </c>
      <c r="H488" s="7">
        <v>71943631500</v>
      </c>
      <c r="I488" s="7">
        <v>0</v>
      </c>
      <c r="J488" s="7">
        <v>10371472113.709999</v>
      </c>
      <c r="K488" s="7">
        <v>1563018724200</v>
      </c>
      <c r="L488" s="7">
        <v>0</v>
      </c>
      <c r="M488" s="7">
        <v>81902000000</v>
      </c>
    </row>
    <row r="489" spans="1:13" x14ac:dyDescent="0.25">
      <c r="A489" s="2" t="s">
        <v>497</v>
      </c>
      <c r="B489" s="10">
        <f t="shared" si="21"/>
        <v>11</v>
      </c>
      <c r="C489" s="10">
        <f t="shared" si="22"/>
        <v>2012</v>
      </c>
      <c r="D489" s="10"/>
      <c r="E489" s="2">
        <f t="shared" si="23"/>
        <v>41220</v>
      </c>
      <c r="F489" s="7">
        <v>2574795893680.0098</v>
      </c>
      <c r="G489" s="7">
        <v>852062537980.01001</v>
      </c>
      <c r="H489" s="7">
        <v>71943631500</v>
      </c>
      <c r="I489" s="7">
        <v>0</v>
      </c>
      <c r="J489" s="7">
        <v>10457216170.41</v>
      </c>
      <c r="K489" s="7">
        <v>1568887724200</v>
      </c>
      <c r="L489" s="7">
        <v>0</v>
      </c>
      <c r="M489" s="7">
        <v>81902000000</v>
      </c>
    </row>
    <row r="490" spans="1:13" x14ac:dyDescent="0.25">
      <c r="A490" s="2" t="s">
        <v>498</v>
      </c>
      <c r="B490" s="10">
        <f t="shared" si="21"/>
        <v>11</v>
      </c>
      <c r="C490" s="10">
        <f t="shared" si="22"/>
        <v>2012</v>
      </c>
      <c r="D490" s="10"/>
      <c r="E490" s="2">
        <f t="shared" si="23"/>
        <v>41227</v>
      </c>
      <c r="F490" s="7">
        <v>2617079675695.0098</v>
      </c>
      <c r="G490" s="7">
        <v>889020319995.01001</v>
      </c>
      <c r="H490" s="7">
        <v>73343631500</v>
      </c>
      <c r="I490" s="7">
        <v>0</v>
      </c>
      <c r="J490" s="7">
        <v>10675580613.860001</v>
      </c>
      <c r="K490" s="7">
        <v>1572813724200</v>
      </c>
      <c r="L490" s="7">
        <v>0</v>
      </c>
      <c r="M490" s="7">
        <v>81902000000</v>
      </c>
    </row>
    <row r="491" spans="1:13" x14ac:dyDescent="0.25">
      <c r="A491" s="2" t="s">
        <v>499</v>
      </c>
      <c r="B491" s="10">
        <f t="shared" si="21"/>
        <v>11</v>
      </c>
      <c r="C491" s="10">
        <f t="shared" si="22"/>
        <v>2012</v>
      </c>
      <c r="D491" s="10"/>
      <c r="E491" s="2">
        <f t="shared" si="23"/>
        <v>41234</v>
      </c>
      <c r="F491" s="7">
        <v>2619579052274.71</v>
      </c>
      <c r="G491" s="7">
        <v>900582878974.70996</v>
      </c>
      <c r="H491" s="7">
        <v>73343631500</v>
      </c>
      <c r="I491" s="7">
        <v>0</v>
      </c>
      <c r="J491" s="7">
        <v>10775369688.66</v>
      </c>
      <c r="K491" s="7">
        <v>1566369541800</v>
      </c>
      <c r="L491" s="7">
        <v>0</v>
      </c>
      <c r="M491" s="7">
        <v>79283000000</v>
      </c>
    </row>
    <row r="492" spans="1:13" x14ac:dyDescent="0.25">
      <c r="A492" s="2" t="s">
        <v>500</v>
      </c>
      <c r="B492" s="10">
        <f t="shared" si="21"/>
        <v>11</v>
      </c>
      <c r="C492" s="10">
        <f t="shared" si="22"/>
        <v>2012</v>
      </c>
      <c r="D492" s="10"/>
      <c r="E492" s="2">
        <f t="shared" si="23"/>
        <v>41241</v>
      </c>
      <c r="F492" s="7">
        <v>2598616966885.6899</v>
      </c>
      <c r="G492" s="7">
        <v>883538793585.68994</v>
      </c>
      <c r="H492" s="7">
        <v>73343631500</v>
      </c>
      <c r="I492" s="7">
        <v>0</v>
      </c>
      <c r="J492" s="7">
        <v>10850173311.209999</v>
      </c>
      <c r="K492" s="7">
        <v>1562451541800</v>
      </c>
      <c r="L492" s="7">
        <v>0</v>
      </c>
      <c r="M492" s="7">
        <v>79283000000</v>
      </c>
    </row>
    <row r="493" spans="1:13" x14ac:dyDescent="0.25">
      <c r="A493" s="2" t="s">
        <v>501</v>
      </c>
      <c r="B493" s="10">
        <f t="shared" si="21"/>
        <v>12</v>
      </c>
      <c r="C493" s="10">
        <f t="shared" si="22"/>
        <v>2012</v>
      </c>
      <c r="D493" s="10"/>
      <c r="E493" s="2">
        <f t="shared" si="23"/>
        <v>41248</v>
      </c>
      <c r="F493" s="7">
        <v>2605651607051.3999</v>
      </c>
      <c r="G493" s="7">
        <v>883645790551.40002</v>
      </c>
      <c r="H493" s="7">
        <v>73343631500</v>
      </c>
      <c r="I493" s="7">
        <v>0</v>
      </c>
      <c r="J493" s="7">
        <v>10869818856.34</v>
      </c>
      <c r="K493" s="7">
        <v>1569379185000</v>
      </c>
      <c r="L493" s="7">
        <v>0</v>
      </c>
      <c r="M493" s="7">
        <v>79283000000</v>
      </c>
    </row>
    <row r="494" spans="1:13" x14ac:dyDescent="0.25">
      <c r="A494" s="2" t="s">
        <v>502</v>
      </c>
      <c r="B494" s="10">
        <f t="shared" si="21"/>
        <v>12</v>
      </c>
      <c r="C494" s="10">
        <f t="shared" si="22"/>
        <v>2012</v>
      </c>
      <c r="D494" s="10"/>
      <c r="E494" s="2">
        <f t="shared" si="23"/>
        <v>41255</v>
      </c>
      <c r="F494" s="7">
        <v>2657938261533.1401</v>
      </c>
      <c r="G494" s="7">
        <v>928801445033.14001</v>
      </c>
      <c r="H494" s="7">
        <v>74739631500</v>
      </c>
      <c r="I494" s="7">
        <v>0</v>
      </c>
      <c r="J494" s="7">
        <v>10953060113.82</v>
      </c>
      <c r="K494" s="7">
        <v>1575114185000</v>
      </c>
      <c r="L494" s="7">
        <v>0</v>
      </c>
      <c r="M494" s="7">
        <v>79283000000</v>
      </c>
    </row>
    <row r="495" spans="1:13" x14ac:dyDescent="0.25">
      <c r="A495" s="2" t="s">
        <v>503</v>
      </c>
      <c r="B495" s="10">
        <f t="shared" si="21"/>
        <v>12</v>
      </c>
      <c r="C495" s="10">
        <f t="shared" si="22"/>
        <v>2012</v>
      </c>
      <c r="D495" s="10"/>
      <c r="E495" s="2">
        <f t="shared" si="23"/>
        <v>41262</v>
      </c>
      <c r="F495" s="7">
        <v>2660579829700.5698</v>
      </c>
      <c r="G495" s="7">
        <v>933391148400.56995</v>
      </c>
      <c r="H495" s="7">
        <v>74739631500</v>
      </c>
      <c r="I495" s="7">
        <v>0</v>
      </c>
      <c r="J495" s="7">
        <v>10945377847.92</v>
      </c>
      <c r="K495" s="7">
        <v>1573166049800</v>
      </c>
      <c r="L495" s="7">
        <v>0</v>
      </c>
      <c r="M495" s="7">
        <v>79283000000</v>
      </c>
    </row>
    <row r="496" spans="1:13" x14ac:dyDescent="0.25">
      <c r="A496" s="2" t="s">
        <v>504</v>
      </c>
      <c r="B496" s="10">
        <f t="shared" si="21"/>
        <v>12</v>
      </c>
      <c r="C496" s="10">
        <f t="shared" si="22"/>
        <v>2012</v>
      </c>
      <c r="D496" s="10"/>
      <c r="E496" s="2">
        <f t="shared" si="23"/>
        <v>41269</v>
      </c>
      <c r="F496" s="7">
        <v>2649332839120.3198</v>
      </c>
      <c r="G496" s="7">
        <v>926558157820.31995</v>
      </c>
      <c r="H496" s="7">
        <v>74739631500</v>
      </c>
      <c r="I496" s="7">
        <v>0</v>
      </c>
      <c r="J496" s="7">
        <v>10937939564.49</v>
      </c>
      <c r="K496" s="7">
        <v>1571252049800</v>
      </c>
      <c r="L496" s="7">
        <v>0</v>
      </c>
      <c r="M496" s="7">
        <v>76783000000</v>
      </c>
    </row>
    <row r="497" spans="1:13" x14ac:dyDescent="0.25">
      <c r="A497" s="2" t="s">
        <v>505</v>
      </c>
      <c r="B497" s="10">
        <f t="shared" si="21"/>
        <v>1</v>
      </c>
      <c r="C497" s="10">
        <f t="shared" si="22"/>
        <v>2013</v>
      </c>
      <c r="D497" s="10"/>
      <c r="E497" s="2">
        <f t="shared" si="23"/>
        <v>41276</v>
      </c>
      <c r="F497" s="7">
        <v>2658686039650.0098</v>
      </c>
      <c r="G497" s="7">
        <v>926691158750.01001</v>
      </c>
      <c r="H497" s="7">
        <v>74739631500</v>
      </c>
      <c r="I497" s="7">
        <v>0</v>
      </c>
      <c r="J497" s="7">
        <v>10906296160.42</v>
      </c>
      <c r="K497" s="7">
        <v>1580472249400</v>
      </c>
      <c r="L497" s="7">
        <v>0</v>
      </c>
      <c r="M497" s="7">
        <v>76783000000</v>
      </c>
    </row>
    <row r="498" spans="1:13" x14ac:dyDescent="0.25">
      <c r="A498" s="2" t="s">
        <v>506</v>
      </c>
      <c r="B498" s="10">
        <f t="shared" si="21"/>
        <v>1</v>
      </c>
      <c r="C498" s="10">
        <f t="shared" si="22"/>
        <v>2013</v>
      </c>
      <c r="D498" s="10"/>
      <c r="E498" s="2">
        <f t="shared" si="23"/>
        <v>41283</v>
      </c>
      <c r="F498" s="7">
        <v>2668565036366.8101</v>
      </c>
      <c r="G498" s="7">
        <v>926712155466.81006</v>
      </c>
      <c r="H498" s="7">
        <v>74739631500</v>
      </c>
      <c r="I498" s="7">
        <v>0</v>
      </c>
      <c r="J498" s="7">
        <v>10814688048.65</v>
      </c>
      <c r="K498" s="7">
        <v>1590752249400</v>
      </c>
      <c r="L498" s="7">
        <v>0</v>
      </c>
      <c r="M498" s="7">
        <v>76361000000</v>
      </c>
    </row>
    <row r="499" spans="1:13" x14ac:dyDescent="0.25">
      <c r="A499" s="2" t="s">
        <v>507</v>
      </c>
      <c r="B499" s="10">
        <f t="shared" si="21"/>
        <v>1</v>
      </c>
      <c r="C499" s="10">
        <f t="shared" si="22"/>
        <v>2013</v>
      </c>
      <c r="D499" s="10"/>
      <c r="E499" s="2">
        <f t="shared" si="23"/>
        <v>41290</v>
      </c>
      <c r="F499" s="7">
        <v>2700881650229.1499</v>
      </c>
      <c r="G499" s="7">
        <v>947607862329.15002</v>
      </c>
      <c r="H499" s="7">
        <v>74739631500</v>
      </c>
      <c r="I499" s="7">
        <v>0</v>
      </c>
      <c r="J499" s="7">
        <v>10723013886.709999</v>
      </c>
      <c r="K499" s="7">
        <v>1603423156400</v>
      </c>
      <c r="L499" s="7">
        <v>0</v>
      </c>
      <c r="M499" s="7">
        <v>75111000000</v>
      </c>
    </row>
    <row r="500" spans="1:13" x14ac:dyDescent="0.25">
      <c r="A500" s="2" t="s">
        <v>508</v>
      </c>
      <c r="B500" s="10">
        <f t="shared" si="21"/>
        <v>1</v>
      </c>
      <c r="C500" s="10">
        <f t="shared" si="22"/>
        <v>2013</v>
      </c>
      <c r="D500" s="10"/>
      <c r="E500" s="2">
        <f t="shared" si="23"/>
        <v>41297</v>
      </c>
      <c r="F500" s="7">
        <v>2744234069191.3101</v>
      </c>
      <c r="G500" s="7">
        <v>983174281291.31006</v>
      </c>
      <c r="H500" s="7">
        <v>76129631500</v>
      </c>
      <c r="I500" s="7">
        <v>0</v>
      </c>
      <c r="J500" s="7">
        <v>10742098910.040001</v>
      </c>
      <c r="K500" s="7">
        <v>1609819156400</v>
      </c>
      <c r="L500" s="7">
        <v>0</v>
      </c>
      <c r="M500" s="7">
        <v>75111000000</v>
      </c>
    </row>
    <row r="501" spans="1:13" x14ac:dyDescent="0.25">
      <c r="A501" s="2" t="s">
        <v>509</v>
      </c>
      <c r="B501" s="10">
        <f t="shared" si="21"/>
        <v>1</v>
      </c>
      <c r="C501" s="10">
        <f t="shared" si="22"/>
        <v>2013</v>
      </c>
      <c r="D501" s="10"/>
      <c r="E501" s="2">
        <f t="shared" si="23"/>
        <v>41304</v>
      </c>
      <c r="F501" s="7">
        <v>2740303663415.4702</v>
      </c>
      <c r="G501" s="7">
        <v>965783875515.46997</v>
      </c>
      <c r="H501" s="7">
        <v>76129631500</v>
      </c>
      <c r="I501" s="7">
        <v>0</v>
      </c>
      <c r="J501" s="7">
        <v>10648767837.83</v>
      </c>
      <c r="K501" s="7">
        <v>1623279156400</v>
      </c>
      <c r="L501" s="7">
        <v>0</v>
      </c>
      <c r="M501" s="7">
        <v>75111000000</v>
      </c>
    </row>
    <row r="502" spans="1:13" x14ac:dyDescent="0.25">
      <c r="A502" s="2" t="s">
        <v>510</v>
      </c>
      <c r="B502" s="10">
        <f t="shared" si="21"/>
        <v>2</v>
      </c>
      <c r="C502" s="10">
        <f t="shared" si="22"/>
        <v>2013</v>
      </c>
      <c r="D502" s="10"/>
      <c r="E502" s="2">
        <f t="shared" si="23"/>
        <v>41311</v>
      </c>
      <c r="F502" s="7">
        <v>2747590251516.3701</v>
      </c>
      <c r="G502" s="7">
        <v>965882875416.37</v>
      </c>
      <c r="H502" s="7">
        <v>76129631500</v>
      </c>
      <c r="I502" s="7">
        <v>0</v>
      </c>
      <c r="J502" s="7">
        <v>10585456524.42</v>
      </c>
      <c r="K502" s="7">
        <v>1630466744600</v>
      </c>
      <c r="L502" s="7">
        <v>0</v>
      </c>
      <c r="M502" s="7">
        <v>75111000000</v>
      </c>
    </row>
    <row r="503" spans="1:13" x14ac:dyDescent="0.25">
      <c r="A503" s="2" t="s">
        <v>511</v>
      </c>
      <c r="B503" s="10">
        <f t="shared" si="21"/>
        <v>2</v>
      </c>
      <c r="C503" s="10">
        <f t="shared" si="22"/>
        <v>2013</v>
      </c>
      <c r="D503" s="10"/>
      <c r="E503" s="2">
        <f t="shared" si="23"/>
        <v>41318</v>
      </c>
      <c r="F503" s="7">
        <v>2802175300901.6299</v>
      </c>
      <c r="G503" s="7">
        <v>1009665924801.63</v>
      </c>
      <c r="H503" s="7">
        <v>77498631500</v>
      </c>
      <c r="I503" s="7">
        <v>0</v>
      </c>
      <c r="J503" s="7">
        <v>10580852512.450001</v>
      </c>
      <c r="K503" s="7">
        <v>1640397744600</v>
      </c>
      <c r="L503" s="7">
        <v>0</v>
      </c>
      <c r="M503" s="7">
        <v>74613000000</v>
      </c>
    </row>
    <row r="504" spans="1:13" x14ac:dyDescent="0.25">
      <c r="A504" s="2" t="s">
        <v>512</v>
      </c>
      <c r="B504" s="10">
        <f t="shared" si="21"/>
        <v>2</v>
      </c>
      <c r="C504" s="10">
        <f t="shared" si="22"/>
        <v>2013</v>
      </c>
      <c r="D504" s="10"/>
      <c r="E504" s="2">
        <f t="shared" si="23"/>
        <v>41325</v>
      </c>
      <c r="F504" s="7">
        <v>2833259666314.8501</v>
      </c>
      <c r="G504" s="7">
        <v>1032711712814.85</v>
      </c>
      <c r="H504" s="7">
        <v>77498631500</v>
      </c>
      <c r="I504" s="7">
        <v>0</v>
      </c>
      <c r="J504" s="7">
        <v>10521266915.9</v>
      </c>
      <c r="K504" s="7">
        <v>1648436322000</v>
      </c>
      <c r="L504" s="7">
        <v>0</v>
      </c>
      <c r="M504" s="7">
        <v>74613000000</v>
      </c>
    </row>
    <row r="505" spans="1:13" x14ac:dyDescent="0.25">
      <c r="A505" s="2" t="s">
        <v>513</v>
      </c>
      <c r="B505" s="10">
        <f t="shared" si="21"/>
        <v>2</v>
      </c>
      <c r="C505" s="10">
        <f t="shared" si="22"/>
        <v>2013</v>
      </c>
      <c r="D505" s="10"/>
      <c r="E505" s="2">
        <f t="shared" si="23"/>
        <v>41332</v>
      </c>
      <c r="F505" s="7">
        <v>2828584959065.0298</v>
      </c>
      <c r="G505" s="7">
        <v>1015914005565.03</v>
      </c>
      <c r="H505" s="7">
        <v>77498631500</v>
      </c>
      <c r="I505" s="7">
        <v>0</v>
      </c>
      <c r="J505" s="7">
        <v>10461937600.219999</v>
      </c>
      <c r="K505" s="7">
        <v>1661584322000</v>
      </c>
      <c r="L505" s="7">
        <v>0</v>
      </c>
      <c r="M505" s="7">
        <v>73588000000</v>
      </c>
    </row>
    <row r="506" spans="1:13" x14ac:dyDescent="0.25">
      <c r="A506" s="2" t="s">
        <v>514</v>
      </c>
      <c r="B506" s="10">
        <f t="shared" si="21"/>
        <v>3</v>
      </c>
      <c r="C506" s="10">
        <f t="shared" si="22"/>
        <v>2013</v>
      </c>
      <c r="D506" s="10"/>
      <c r="E506" s="2">
        <f t="shared" si="23"/>
        <v>41339</v>
      </c>
      <c r="F506" s="7">
        <v>2840790506967.1602</v>
      </c>
      <c r="G506" s="7">
        <v>1015942840267.16</v>
      </c>
      <c r="H506" s="7">
        <v>77498631500</v>
      </c>
      <c r="I506" s="7">
        <v>0</v>
      </c>
      <c r="J506" s="7">
        <v>10503807670.190001</v>
      </c>
      <c r="K506" s="7">
        <v>1673761035200</v>
      </c>
      <c r="L506" s="7">
        <v>0</v>
      </c>
      <c r="M506" s="7">
        <v>73588000000</v>
      </c>
    </row>
    <row r="507" spans="1:13" x14ac:dyDescent="0.25">
      <c r="A507" s="2" t="s">
        <v>515</v>
      </c>
      <c r="B507" s="10">
        <f t="shared" si="21"/>
        <v>3</v>
      </c>
      <c r="C507" s="10">
        <f t="shared" si="22"/>
        <v>2013</v>
      </c>
      <c r="D507" s="10"/>
      <c r="E507" s="2">
        <f t="shared" si="23"/>
        <v>41346</v>
      </c>
      <c r="F507" s="7">
        <v>2893701451112.29</v>
      </c>
      <c r="G507" s="7">
        <v>1060868784412.29</v>
      </c>
      <c r="H507" s="7">
        <v>78878631500</v>
      </c>
      <c r="I507" s="7">
        <v>0</v>
      </c>
      <c r="J507" s="7">
        <v>10742043889.35</v>
      </c>
      <c r="K507" s="7">
        <v>1680366035200</v>
      </c>
      <c r="L507" s="7">
        <v>0</v>
      </c>
      <c r="M507" s="7">
        <v>73588000000</v>
      </c>
    </row>
    <row r="508" spans="1:13" x14ac:dyDescent="0.25">
      <c r="A508" s="2" t="s">
        <v>516</v>
      </c>
      <c r="B508" s="10">
        <f t="shared" si="21"/>
        <v>3</v>
      </c>
      <c r="C508" s="10">
        <f t="shared" si="22"/>
        <v>2013</v>
      </c>
      <c r="D508" s="10"/>
      <c r="E508" s="2">
        <f t="shared" si="23"/>
        <v>41353</v>
      </c>
      <c r="F508" s="7">
        <v>2931780731809.4102</v>
      </c>
      <c r="G508" s="7">
        <v>1085507308409.41</v>
      </c>
      <c r="H508" s="7">
        <v>78878631500</v>
      </c>
      <c r="I508" s="7">
        <v>0</v>
      </c>
      <c r="J508" s="7">
        <v>10801842378</v>
      </c>
      <c r="K508" s="7">
        <v>1694971791900</v>
      </c>
      <c r="L508" s="7">
        <v>0</v>
      </c>
      <c r="M508" s="7">
        <v>72423000000</v>
      </c>
    </row>
    <row r="509" spans="1:13" x14ac:dyDescent="0.25">
      <c r="A509" s="2" t="s">
        <v>517</v>
      </c>
      <c r="B509" s="10">
        <f t="shared" si="21"/>
        <v>3</v>
      </c>
      <c r="C509" s="10">
        <f t="shared" si="22"/>
        <v>2013</v>
      </c>
      <c r="D509" s="10"/>
      <c r="E509" s="2">
        <f t="shared" si="23"/>
        <v>41360</v>
      </c>
      <c r="F509" s="7">
        <v>2926952334818.1699</v>
      </c>
      <c r="G509" s="7">
        <v>1070931911418.17</v>
      </c>
      <c r="H509" s="7">
        <v>78878631500</v>
      </c>
      <c r="I509" s="7">
        <v>0</v>
      </c>
      <c r="J509" s="7">
        <v>10861570811.690001</v>
      </c>
      <c r="K509" s="7">
        <v>1704718791900</v>
      </c>
      <c r="L509" s="7">
        <v>0</v>
      </c>
      <c r="M509" s="7">
        <v>72423000000</v>
      </c>
    </row>
    <row r="510" spans="1:13" x14ac:dyDescent="0.25">
      <c r="A510" s="2" t="s">
        <v>518</v>
      </c>
      <c r="B510" s="10">
        <f t="shared" si="21"/>
        <v>4</v>
      </c>
      <c r="C510" s="10">
        <f t="shared" si="22"/>
        <v>2013</v>
      </c>
      <c r="D510" s="10"/>
      <c r="E510" s="2">
        <f t="shared" si="23"/>
        <v>41367</v>
      </c>
      <c r="F510" s="7">
        <v>2938066671457.1201</v>
      </c>
      <c r="G510" s="7">
        <v>1070973863157.12</v>
      </c>
      <c r="H510" s="7">
        <v>78878631500</v>
      </c>
      <c r="I510" s="7">
        <v>0</v>
      </c>
      <c r="J510" s="7">
        <v>10969279928.08</v>
      </c>
      <c r="K510" s="7">
        <v>1715791176800</v>
      </c>
      <c r="L510" s="7">
        <v>0</v>
      </c>
      <c r="M510" s="7">
        <v>72423000000</v>
      </c>
    </row>
    <row r="511" spans="1:13" x14ac:dyDescent="0.25">
      <c r="A511" s="2" t="s">
        <v>519</v>
      </c>
      <c r="B511" s="10">
        <f t="shared" si="21"/>
        <v>4</v>
      </c>
      <c r="C511" s="10">
        <f t="shared" si="22"/>
        <v>2013</v>
      </c>
      <c r="D511" s="10"/>
      <c r="E511" s="2">
        <f t="shared" si="23"/>
        <v>41374</v>
      </c>
      <c r="F511" s="7">
        <v>2946078474276.98</v>
      </c>
      <c r="G511" s="7">
        <v>1071083665976.98</v>
      </c>
      <c r="H511" s="7">
        <v>80277631500</v>
      </c>
      <c r="I511" s="7">
        <v>0</v>
      </c>
      <c r="J511" s="7">
        <v>11540578565.360001</v>
      </c>
      <c r="K511" s="7">
        <v>1722664176800</v>
      </c>
      <c r="L511" s="7">
        <v>0</v>
      </c>
      <c r="M511" s="7">
        <v>72053000000</v>
      </c>
    </row>
    <row r="512" spans="1:13" x14ac:dyDescent="0.25">
      <c r="A512" s="2" t="s">
        <v>520</v>
      </c>
      <c r="B512" s="10">
        <f t="shared" si="21"/>
        <v>4</v>
      </c>
      <c r="C512" s="10">
        <f t="shared" si="22"/>
        <v>2013</v>
      </c>
      <c r="D512" s="10"/>
      <c r="E512" s="2">
        <f t="shared" si="23"/>
        <v>41381</v>
      </c>
      <c r="F512" s="7">
        <v>3011497673780.0601</v>
      </c>
      <c r="G512" s="7">
        <v>1126118681680.0601</v>
      </c>
      <c r="H512" s="7">
        <v>80276973800</v>
      </c>
      <c r="I512" s="7">
        <v>0</v>
      </c>
      <c r="J512" s="7">
        <v>11715641329.66</v>
      </c>
      <c r="K512" s="7">
        <v>1733049018300</v>
      </c>
      <c r="L512" s="7">
        <v>0</v>
      </c>
      <c r="M512" s="7">
        <v>72053000000</v>
      </c>
    </row>
    <row r="513" spans="1:13" x14ac:dyDescent="0.25">
      <c r="A513" s="2" t="s">
        <v>521</v>
      </c>
      <c r="B513" s="10">
        <f t="shared" si="21"/>
        <v>4</v>
      </c>
      <c r="C513" s="10">
        <f t="shared" si="22"/>
        <v>2013</v>
      </c>
      <c r="D513" s="10"/>
      <c r="E513" s="2">
        <f t="shared" si="23"/>
        <v>41388</v>
      </c>
      <c r="F513" s="7">
        <v>3032396956217.1899</v>
      </c>
      <c r="G513" s="7">
        <v>1136006964117.1899</v>
      </c>
      <c r="H513" s="7">
        <v>80276973800</v>
      </c>
      <c r="I513" s="7">
        <v>0</v>
      </c>
      <c r="J513" s="7">
        <v>11890504290.219999</v>
      </c>
      <c r="K513" s="7">
        <v>1744060018300</v>
      </c>
      <c r="L513" s="7">
        <v>0</v>
      </c>
      <c r="M513" s="7">
        <v>72053000000</v>
      </c>
    </row>
    <row r="514" spans="1:13" x14ac:dyDescent="0.25">
      <c r="A514" s="2" t="s">
        <v>522</v>
      </c>
      <c r="B514" s="10">
        <f t="shared" si="21"/>
        <v>5</v>
      </c>
      <c r="C514" s="10">
        <f t="shared" si="22"/>
        <v>2013</v>
      </c>
      <c r="D514" s="10"/>
      <c r="E514" s="2">
        <f t="shared" si="23"/>
        <v>41395</v>
      </c>
      <c r="F514" s="7">
        <v>3029522598689.9702</v>
      </c>
      <c r="G514" s="7">
        <v>1121534640689.97</v>
      </c>
      <c r="H514" s="7">
        <v>80276973800</v>
      </c>
      <c r="I514" s="7">
        <v>0</v>
      </c>
      <c r="J514" s="7">
        <v>12048255367.799999</v>
      </c>
      <c r="K514" s="7">
        <v>1755657984200</v>
      </c>
      <c r="L514" s="7">
        <v>0</v>
      </c>
      <c r="M514" s="7">
        <v>72053000000</v>
      </c>
    </row>
    <row r="515" spans="1:13" x14ac:dyDescent="0.25">
      <c r="A515" s="2" t="s">
        <v>523</v>
      </c>
      <c r="B515" s="10">
        <f t="shared" ref="B515:B578" si="24">MONTH(A515)</f>
        <v>5</v>
      </c>
      <c r="C515" s="10">
        <f t="shared" ref="C515:C578" si="25">YEAR(A515)</f>
        <v>2013</v>
      </c>
      <c r="D515" s="10"/>
      <c r="E515" s="2">
        <f t="shared" ref="E515:E578" si="26">DATEVALUE(A515)</f>
        <v>41402</v>
      </c>
      <c r="F515" s="7">
        <v>3035835594767.5098</v>
      </c>
      <c r="G515" s="7">
        <v>1121551636767.51</v>
      </c>
      <c r="H515" s="7">
        <v>80276973800</v>
      </c>
      <c r="I515" s="7">
        <v>0</v>
      </c>
      <c r="J515" s="7">
        <v>12102814885.860001</v>
      </c>
      <c r="K515" s="7">
        <v>1761953984200</v>
      </c>
      <c r="L515" s="7">
        <v>0</v>
      </c>
      <c r="M515" s="7">
        <v>72053000000</v>
      </c>
    </row>
    <row r="516" spans="1:13" x14ac:dyDescent="0.25">
      <c r="A516" s="2" t="s">
        <v>524</v>
      </c>
      <c r="B516" s="10">
        <f t="shared" si="24"/>
        <v>5</v>
      </c>
      <c r="C516" s="10">
        <f t="shared" si="25"/>
        <v>2013</v>
      </c>
      <c r="D516" s="10"/>
      <c r="E516" s="2">
        <f t="shared" si="26"/>
        <v>41409</v>
      </c>
      <c r="F516" s="7">
        <v>3074542620769.6899</v>
      </c>
      <c r="G516" s="7">
        <v>1150494228269.6899</v>
      </c>
      <c r="H516" s="7">
        <v>81645973800</v>
      </c>
      <c r="I516" s="7">
        <v>0</v>
      </c>
      <c r="J516" s="7">
        <v>12513014103.82</v>
      </c>
      <c r="K516" s="7">
        <v>1770349418700</v>
      </c>
      <c r="L516" s="7">
        <v>0</v>
      </c>
      <c r="M516" s="7">
        <v>72053000000</v>
      </c>
    </row>
    <row r="517" spans="1:13" x14ac:dyDescent="0.25">
      <c r="A517" s="2" t="s">
        <v>525</v>
      </c>
      <c r="B517" s="10">
        <f t="shared" si="24"/>
        <v>5</v>
      </c>
      <c r="C517" s="10">
        <f t="shared" si="25"/>
        <v>2013</v>
      </c>
      <c r="D517" s="10"/>
      <c r="E517" s="2">
        <f t="shared" si="26"/>
        <v>41416</v>
      </c>
      <c r="F517" s="7">
        <v>3115423645226.3701</v>
      </c>
      <c r="G517" s="7">
        <v>1178785252726.3701</v>
      </c>
      <c r="H517" s="7">
        <v>81645973800</v>
      </c>
      <c r="I517" s="7">
        <v>0</v>
      </c>
      <c r="J517" s="7">
        <v>12568613133.790001</v>
      </c>
      <c r="K517" s="7">
        <v>1782939418700</v>
      </c>
      <c r="L517" s="7">
        <v>0</v>
      </c>
      <c r="M517" s="7">
        <v>72053000000</v>
      </c>
    </row>
    <row r="518" spans="1:13" x14ac:dyDescent="0.25">
      <c r="A518" s="2" t="s">
        <v>526</v>
      </c>
      <c r="B518" s="10">
        <f t="shared" si="24"/>
        <v>5</v>
      </c>
      <c r="C518" s="10">
        <f t="shared" si="25"/>
        <v>2013</v>
      </c>
      <c r="D518" s="10"/>
      <c r="E518" s="2">
        <f t="shared" si="26"/>
        <v>41423</v>
      </c>
      <c r="F518" s="7">
        <v>3106758245326.4702</v>
      </c>
      <c r="G518" s="7">
        <v>1164933852826.47</v>
      </c>
      <c r="H518" s="7">
        <v>81645973800</v>
      </c>
      <c r="I518" s="7">
        <v>0</v>
      </c>
      <c r="J518" s="7">
        <v>12624124177.030001</v>
      </c>
      <c r="K518" s="7">
        <v>1789288418700</v>
      </c>
      <c r="L518" s="7">
        <v>0</v>
      </c>
      <c r="M518" s="7">
        <v>70890000000</v>
      </c>
    </row>
    <row r="519" spans="1:13" x14ac:dyDescent="0.25">
      <c r="A519" s="2" t="s">
        <v>527</v>
      </c>
      <c r="B519" s="10">
        <f t="shared" si="24"/>
        <v>6</v>
      </c>
      <c r="C519" s="10">
        <f t="shared" si="25"/>
        <v>2013</v>
      </c>
      <c r="D519" s="10"/>
      <c r="E519" s="2">
        <f t="shared" si="26"/>
        <v>41430</v>
      </c>
      <c r="F519" s="7">
        <v>3121266798885.9199</v>
      </c>
      <c r="G519" s="7">
        <v>1164990791885.9199</v>
      </c>
      <c r="H519" s="7">
        <v>81645973800</v>
      </c>
      <c r="I519" s="7">
        <v>0</v>
      </c>
      <c r="J519" s="7">
        <v>12623616729.190001</v>
      </c>
      <c r="K519" s="7">
        <v>1803740033200</v>
      </c>
      <c r="L519" s="7">
        <v>0</v>
      </c>
      <c r="M519" s="7">
        <v>70890000000</v>
      </c>
    </row>
    <row r="520" spans="1:13" x14ac:dyDescent="0.25">
      <c r="A520" s="2" t="s">
        <v>528</v>
      </c>
      <c r="B520" s="10">
        <f t="shared" si="24"/>
        <v>6</v>
      </c>
      <c r="C520" s="10">
        <f t="shared" si="25"/>
        <v>2013</v>
      </c>
      <c r="D520" s="10"/>
      <c r="E520" s="2">
        <f t="shared" si="26"/>
        <v>41437</v>
      </c>
      <c r="F520" s="7">
        <v>3129340798382.7998</v>
      </c>
      <c r="G520" s="7">
        <v>1165007791382.8</v>
      </c>
      <c r="H520" s="7">
        <v>83025973800</v>
      </c>
      <c r="I520" s="7">
        <v>0</v>
      </c>
      <c r="J520" s="7">
        <v>12635656271.9</v>
      </c>
      <c r="K520" s="7">
        <v>1810417033200</v>
      </c>
      <c r="L520" s="7">
        <v>0</v>
      </c>
      <c r="M520" s="7">
        <v>70890000000</v>
      </c>
    </row>
    <row r="521" spans="1:13" x14ac:dyDescent="0.25">
      <c r="A521" s="2" t="s">
        <v>529</v>
      </c>
      <c r="B521" s="10">
        <f t="shared" si="24"/>
        <v>6</v>
      </c>
      <c r="C521" s="10">
        <f t="shared" si="25"/>
        <v>2013</v>
      </c>
      <c r="D521" s="10"/>
      <c r="E521" s="2">
        <f t="shared" si="26"/>
        <v>41444</v>
      </c>
      <c r="F521" s="7">
        <v>3185731862829.2998</v>
      </c>
      <c r="G521" s="7">
        <v>1208980627329.3</v>
      </c>
      <c r="H521" s="7">
        <v>83025973800</v>
      </c>
      <c r="I521" s="7">
        <v>0</v>
      </c>
      <c r="J521" s="7">
        <v>12612432951.83</v>
      </c>
      <c r="K521" s="7">
        <v>1823067261700</v>
      </c>
      <c r="L521" s="7">
        <v>0</v>
      </c>
      <c r="M521" s="7">
        <v>70658000000</v>
      </c>
    </row>
    <row r="522" spans="1:13" x14ac:dyDescent="0.25">
      <c r="A522" s="2" t="s">
        <v>530</v>
      </c>
      <c r="B522" s="10">
        <f t="shared" si="24"/>
        <v>6</v>
      </c>
      <c r="C522" s="10">
        <f t="shared" si="25"/>
        <v>2013</v>
      </c>
      <c r="D522" s="10"/>
      <c r="E522" s="2">
        <f t="shared" si="26"/>
        <v>41451</v>
      </c>
      <c r="F522" s="7">
        <v>3194599884714.98</v>
      </c>
      <c r="G522" s="7">
        <v>1208115649214.98</v>
      </c>
      <c r="H522" s="7">
        <v>83025973800</v>
      </c>
      <c r="I522" s="7">
        <v>0</v>
      </c>
      <c r="J522" s="7">
        <v>12589343228.75</v>
      </c>
      <c r="K522" s="7">
        <v>1832800261700</v>
      </c>
      <c r="L522" s="7">
        <v>0</v>
      </c>
      <c r="M522" s="7">
        <v>70658000000</v>
      </c>
    </row>
    <row r="523" spans="1:13" x14ac:dyDescent="0.25">
      <c r="A523" s="2" t="s">
        <v>531</v>
      </c>
      <c r="B523" s="10">
        <f t="shared" si="24"/>
        <v>7</v>
      </c>
      <c r="C523" s="10">
        <f t="shared" si="25"/>
        <v>2013</v>
      </c>
      <c r="D523" s="10"/>
      <c r="E523" s="2">
        <f t="shared" si="26"/>
        <v>41458</v>
      </c>
      <c r="F523" s="7">
        <v>3207395756938.54</v>
      </c>
      <c r="G523" s="7">
        <v>1208135647838.54</v>
      </c>
      <c r="H523" s="7">
        <v>83025973800</v>
      </c>
      <c r="I523" s="7">
        <v>0</v>
      </c>
      <c r="J523" s="7">
        <v>12592328476.01</v>
      </c>
      <c r="K523" s="7">
        <v>1847054135300</v>
      </c>
      <c r="L523" s="7">
        <v>0</v>
      </c>
      <c r="M523" s="7">
        <v>69180000000</v>
      </c>
    </row>
    <row r="524" spans="1:13" x14ac:dyDescent="0.25">
      <c r="A524" s="2" t="s">
        <v>532</v>
      </c>
      <c r="B524" s="10">
        <f t="shared" si="24"/>
        <v>7</v>
      </c>
      <c r="C524" s="10">
        <f t="shared" si="25"/>
        <v>2013</v>
      </c>
      <c r="D524" s="10"/>
      <c r="E524" s="2">
        <f t="shared" si="26"/>
        <v>41465</v>
      </c>
      <c r="F524" s="7">
        <v>3217229756577.7002</v>
      </c>
      <c r="G524" s="7">
        <v>1208151647477.7</v>
      </c>
      <c r="H524" s="7">
        <v>83025973800</v>
      </c>
      <c r="I524" s="7">
        <v>0</v>
      </c>
      <c r="J524" s="7">
        <v>12630936756.59</v>
      </c>
      <c r="K524" s="7">
        <v>1856872135300</v>
      </c>
      <c r="L524" s="7">
        <v>0</v>
      </c>
      <c r="M524" s="7">
        <v>69180000000</v>
      </c>
    </row>
    <row r="525" spans="1:13" x14ac:dyDescent="0.25">
      <c r="A525" s="2" t="s">
        <v>533</v>
      </c>
      <c r="B525" s="10">
        <f t="shared" si="24"/>
        <v>7</v>
      </c>
      <c r="C525" s="10">
        <f t="shared" si="25"/>
        <v>2013</v>
      </c>
      <c r="D525" s="10"/>
      <c r="E525" s="2">
        <f t="shared" si="26"/>
        <v>41472</v>
      </c>
      <c r="F525" s="7">
        <v>3249869353155.3799</v>
      </c>
      <c r="G525" s="7">
        <v>1234537182455.3799</v>
      </c>
      <c r="H525" s="7">
        <v>84405973800</v>
      </c>
      <c r="I525" s="7">
        <v>0</v>
      </c>
      <c r="J525" s="7">
        <v>12860146897.5</v>
      </c>
      <c r="K525" s="7">
        <v>1864405196900</v>
      </c>
      <c r="L525" s="7">
        <v>0</v>
      </c>
      <c r="M525" s="7">
        <v>66521000000</v>
      </c>
    </row>
    <row r="526" spans="1:13" x14ac:dyDescent="0.25">
      <c r="A526" s="2" t="s">
        <v>534</v>
      </c>
      <c r="B526" s="10">
        <f t="shared" si="24"/>
        <v>7</v>
      </c>
      <c r="C526" s="10">
        <f t="shared" si="25"/>
        <v>2013</v>
      </c>
      <c r="D526" s="10"/>
      <c r="E526" s="2">
        <f t="shared" si="26"/>
        <v>41479</v>
      </c>
      <c r="F526" s="7">
        <v>3284553236591.02</v>
      </c>
      <c r="G526" s="7">
        <v>1260928065891.02</v>
      </c>
      <c r="H526" s="7">
        <v>84405973800</v>
      </c>
      <c r="I526" s="7">
        <v>0</v>
      </c>
      <c r="J526" s="7">
        <v>12899252718.639999</v>
      </c>
      <c r="K526" s="7">
        <v>1872698196900</v>
      </c>
      <c r="L526" s="7">
        <v>0</v>
      </c>
      <c r="M526" s="7">
        <v>66521000000</v>
      </c>
    </row>
    <row r="527" spans="1:13" x14ac:dyDescent="0.25">
      <c r="A527" s="2" t="s">
        <v>535</v>
      </c>
      <c r="B527" s="10">
        <f t="shared" si="24"/>
        <v>7</v>
      </c>
      <c r="C527" s="10">
        <f t="shared" si="25"/>
        <v>2013</v>
      </c>
      <c r="D527" s="10"/>
      <c r="E527" s="2">
        <f t="shared" si="26"/>
        <v>41486</v>
      </c>
      <c r="F527" s="7">
        <v>3282953688284.9102</v>
      </c>
      <c r="G527" s="7">
        <v>1246964091084.9099</v>
      </c>
      <c r="H527" s="7">
        <v>84405973800</v>
      </c>
      <c r="I527" s="7">
        <v>0</v>
      </c>
      <c r="J527" s="7">
        <v>12938259677.73</v>
      </c>
      <c r="K527" s="7">
        <v>1885062623400</v>
      </c>
      <c r="L527" s="7">
        <v>0</v>
      </c>
      <c r="M527" s="7">
        <v>66521000000</v>
      </c>
    </row>
    <row r="528" spans="1:13" x14ac:dyDescent="0.25">
      <c r="A528" s="2" t="s">
        <v>536</v>
      </c>
      <c r="B528" s="10">
        <f t="shared" si="24"/>
        <v>8</v>
      </c>
      <c r="C528" s="10">
        <f t="shared" si="25"/>
        <v>2013</v>
      </c>
      <c r="D528" s="10"/>
      <c r="E528" s="2">
        <f t="shared" si="26"/>
        <v>41493</v>
      </c>
      <c r="F528" s="7">
        <v>3293868683518.0098</v>
      </c>
      <c r="G528" s="7">
        <v>1246964086318.01</v>
      </c>
      <c r="H528" s="7">
        <v>84405973800</v>
      </c>
      <c r="I528" s="7">
        <v>0</v>
      </c>
      <c r="J528" s="7">
        <v>12991150863.030001</v>
      </c>
      <c r="K528" s="7">
        <v>1895977623400</v>
      </c>
      <c r="L528" s="7">
        <v>0</v>
      </c>
      <c r="M528" s="7">
        <v>66521000000</v>
      </c>
    </row>
    <row r="529" spans="1:13" x14ac:dyDescent="0.25">
      <c r="A529" s="2" t="s">
        <v>537</v>
      </c>
      <c r="B529" s="10">
        <f t="shared" si="24"/>
        <v>8</v>
      </c>
      <c r="C529" s="10">
        <f t="shared" si="25"/>
        <v>2013</v>
      </c>
      <c r="D529" s="10"/>
      <c r="E529" s="2">
        <f t="shared" si="26"/>
        <v>41500</v>
      </c>
      <c r="F529" s="7">
        <v>3353563561228.2402</v>
      </c>
      <c r="G529" s="7">
        <v>1299830964028.24</v>
      </c>
      <c r="H529" s="7">
        <v>85818973800</v>
      </c>
      <c r="I529" s="7">
        <v>0</v>
      </c>
      <c r="J529" s="7">
        <v>13073872705.129999</v>
      </c>
      <c r="K529" s="7">
        <v>1902200623400</v>
      </c>
      <c r="L529" s="7">
        <v>0</v>
      </c>
      <c r="M529" s="7">
        <v>65713000000</v>
      </c>
    </row>
    <row r="530" spans="1:13" x14ac:dyDescent="0.25">
      <c r="A530" s="2" t="s">
        <v>538</v>
      </c>
      <c r="B530" s="10">
        <f t="shared" si="24"/>
        <v>8</v>
      </c>
      <c r="C530" s="10">
        <f t="shared" si="25"/>
        <v>2013</v>
      </c>
      <c r="D530" s="10"/>
      <c r="E530" s="2">
        <f t="shared" si="26"/>
        <v>41507</v>
      </c>
      <c r="F530" s="7">
        <v>3367942880189.1699</v>
      </c>
      <c r="G530" s="7">
        <v>1303188526489.1699</v>
      </c>
      <c r="H530" s="7">
        <v>85818973800</v>
      </c>
      <c r="I530" s="7">
        <v>0</v>
      </c>
      <c r="J530" s="7">
        <v>13127586507.59</v>
      </c>
      <c r="K530" s="7">
        <v>1913222379900</v>
      </c>
      <c r="L530" s="7">
        <v>0</v>
      </c>
      <c r="M530" s="7">
        <v>65713000000</v>
      </c>
    </row>
    <row r="531" spans="1:13" x14ac:dyDescent="0.25">
      <c r="A531" s="2" t="s">
        <v>539</v>
      </c>
      <c r="B531" s="10">
        <f t="shared" si="24"/>
        <v>8</v>
      </c>
      <c r="C531" s="10">
        <f t="shared" si="25"/>
        <v>2013</v>
      </c>
      <c r="D531" s="10"/>
      <c r="E531" s="2">
        <f t="shared" si="26"/>
        <v>41514</v>
      </c>
      <c r="F531" s="7">
        <v>3367482444921.0898</v>
      </c>
      <c r="G531" s="7">
        <v>1291341091221.0901</v>
      </c>
      <c r="H531" s="7">
        <v>85818973800</v>
      </c>
      <c r="I531" s="7">
        <v>0</v>
      </c>
      <c r="J531" s="7">
        <v>13181218279.690001</v>
      </c>
      <c r="K531" s="7">
        <v>1924609379900</v>
      </c>
      <c r="L531" s="7">
        <v>0</v>
      </c>
      <c r="M531" s="7">
        <v>65713000000</v>
      </c>
    </row>
    <row r="532" spans="1:13" x14ac:dyDescent="0.25">
      <c r="A532" s="2" t="s">
        <v>540</v>
      </c>
      <c r="B532" s="10">
        <f t="shared" si="24"/>
        <v>9</v>
      </c>
      <c r="C532" s="10">
        <f t="shared" si="25"/>
        <v>2013</v>
      </c>
      <c r="D532" s="10"/>
      <c r="E532" s="2">
        <f t="shared" si="26"/>
        <v>41521</v>
      </c>
      <c r="F532" s="7">
        <v>3377189182632.3398</v>
      </c>
      <c r="G532" s="7">
        <v>1291395090332.3401</v>
      </c>
      <c r="H532" s="7">
        <v>85818973800</v>
      </c>
      <c r="I532" s="7">
        <v>0</v>
      </c>
      <c r="J532" s="7">
        <v>13209309116.540001</v>
      </c>
      <c r="K532" s="7">
        <v>1934262118500</v>
      </c>
      <c r="L532" s="7">
        <v>0</v>
      </c>
      <c r="M532" s="7">
        <v>65713000000</v>
      </c>
    </row>
    <row r="533" spans="1:13" x14ac:dyDescent="0.25">
      <c r="A533" s="2" t="s">
        <v>541</v>
      </c>
      <c r="B533" s="10">
        <f t="shared" si="24"/>
        <v>9</v>
      </c>
      <c r="C533" s="10">
        <f t="shared" si="25"/>
        <v>2013</v>
      </c>
      <c r="D533" s="10"/>
      <c r="E533" s="2">
        <f t="shared" si="26"/>
        <v>41528</v>
      </c>
      <c r="F533" s="7">
        <v>3383470182830.2598</v>
      </c>
      <c r="G533" s="7">
        <v>1291478090530.26</v>
      </c>
      <c r="H533" s="7">
        <v>87208973800</v>
      </c>
      <c r="I533" s="7">
        <v>0</v>
      </c>
      <c r="J533" s="7">
        <v>13311694901.440001</v>
      </c>
      <c r="K533" s="7">
        <v>1940567118500</v>
      </c>
      <c r="L533" s="7">
        <v>0</v>
      </c>
      <c r="M533" s="7">
        <v>64216000000</v>
      </c>
    </row>
    <row r="534" spans="1:13" x14ac:dyDescent="0.25">
      <c r="A534" s="2" t="s">
        <v>542</v>
      </c>
      <c r="B534" s="10">
        <f t="shared" si="24"/>
        <v>9</v>
      </c>
      <c r="C534" s="10">
        <f t="shared" si="25"/>
        <v>2013</v>
      </c>
      <c r="D534" s="10"/>
      <c r="E534" s="2">
        <f t="shared" si="26"/>
        <v>41535</v>
      </c>
      <c r="F534" s="7">
        <v>3442157144562.6201</v>
      </c>
      <c r="G534" s="7">
        <v>1339771052362.6201</v>
      </c>
      <c r="H534" s="7">
        <v>87208973800</v>
      </c>
      <c r="I534" s="7">
        <v>0</v>
      </c>
      <c r="J534" s="7">
        <v>13320776636.059999</v>
      </c>
      <c r="K534" s="7">
        <v>1951525118400</v>
      </c>
      <c r="L534" s="7">
        <v>0</v>
      </c>
      <c r="M534" s="7">
        <v>63652000000</v>
      </c>
    </row>
    <row r="535" spans="1:13" x14ac:dyDescent="0.25">
      <c r="A535" s="2" t="s">
        <v>543</v>
      </c>
      <c r="B535" s="10">
        <f t="shared" si="24"/>
        <v>9</v>
      </c>
      <c r="C535" s="10">
        <f t="shared" si="25"/>
        <v>2013</v>
      </c>
      <c r="D535" s="10"/>
      <c r="E535" s="2">
        <f t="shared" si="26"/>
        <v>41542</v>
      </c>
      <c r="F535" s="7">
        <v>3454330232934.7002</v>
      </c>
      <c r="G535" s="7">
        <v>1342004140734.7</v>
      </c>
      <c r="H535" s="7">
        <v>87208973800</v>
      </c>
      <c r="I535" s="7">
        <v>0</v>
      </c>
      <c r="J535" s="7">
        <v>13329957459.6</v>
      </c>
      <c r="K535" s="7">
        <v>1961465118400</v>
      </c>
      <c r="L535" s="7">
        <v>0</v>
      </c>
      <c r="M535" s="7">
        <v>63652000000</v>
      </c>
    </row>
    <row r="536" spans="1:13" x14ac:dyDescent="0.25">
      <c r="A536" s="2" t="s">
        <v>544</v>
      </c>
      <c r="B536" s="10">
        <f t="shared" si="24"/>
        <v>10</v>
      </c>
      <c r="C536" s="10">
        <f t="shared" si="25"/>
        <v>2013</v>
      </c>
      <c r="D536" s="10"/>
      <c r="E536" s="2">
        <f t="shared" si="26"/>
        <v>41549</v>
      </c>
      <c r="F536" s="7">
        <v>3466367719286.3901</v>
      </c>
      <c r="G536" s="7">
        <v>1342133138386.3899</v>
      </c>
      <c r="H536" s="7">
        <v>87208973800</v>
      </c>
      <c r="I536" s="7">
        <v>0</v>
      </c>
      <c r="J536" s="7">
        <v>13344634006.09</v>
      </c>
      <c r="K536" s="7">
        <v>1976373607100</v>
      </c>
      <c r="L536" s="7">
        <v>0</v>
      </c>
      <c r="M536" s="7">
        <v>60652000000</v>
      </c>
    </row>
    <row r="537" spans="1:13" x14ac:dyDescent="0.25">
      <c r="A537" s="2" t="s">
        <v>545</v>
      </c>
      <c r="B537" s="10">
        <f t="shared" si="24"/>
        <v>10</v>
      </c>
      <c r="C537" s="10">
        <f t="shared" si="25"/>
        <v>2013</v>
      </c>
      <c r="D537" s="10"/>
      <c r="E537" s="2">
        <f t="shared" si="26"/>
        <v>41556</v>
      </c>
      <c r="F537" s="7">
        <v>3476180719297.2202</v>
      </c>
      <c r="G537" s="7">
        <v>1342159138397.22</v>
      </c>
      <c r="H537" s="7">
        <v>87208973800</v>
      </c>
      <c r="I537" s="7">
        <v>0</v>
      </c>
      <c r="J537" s="7">
        <v>13371725044.91</v>
      </c>
      <c r="K537" s="7">
        <v>1986160607100</v>
      </c>
      <c r="L537" s="7">
        <v>0</v>
      </c>
      <c r="M537" s="7">
        <v>60652000000</v>
      </c>
    </row>
    <row r="538" spans="1:13" x14ac:dyDescent="0.25">
      <c r="A538" s="2" t="s">
        <v>546</v>
      </c>
      <c r="B538" s="10">
        <f t="shared" si="24"/>
        <v>10</v>
      </c>
      <c r="C538" s="10">
        <f t="shared" si="25"/>
        <v>2013</v>
      </c>
      <c r="D538" s="10"/>
      <c r="E538" s="2">
        <f t="shared" si="26"/>
        <v>41563</v>
      </c>
      <c r="F538" s="7">
        <v>3529425613262.3599</v>
      </c>
      <c r="G538" s="7">
        <v>1387748244562.3601</v>
      </c>
      <c r="H538" s="7">
        <v>88588973800</v>
      </c>
      <c r="I538" s="7">
        <v>0</v>
      </c>
      <c r="J538" s="7">
        <v>13521795947.91</v>
      </c>
      <c r="K538" s="7">
        <v>1992923394900</v>
      </c>
      <c r="L538" s="7">
        <v>0</v>
      </c>
      <c r="M538" s="7">
        <v>60165000000</v>
      </c>
    </row>
    <row r="539" spans="1:13" x14ac:dyDescent="0.25">
      <c r="A539" s="2" t="s">
        <v>547</v>
      </c>
      <c r="B539" s="10">
        <f t="shared" si="24"/>
        <v>10</v>
      </c>
      <c r="C539" s="10">
        <f t="shared" si="25"/>
        <v>2013</v>
      </c>
      <c r="D539" s="10"/>
      <c r="E539" s="2">
        <f t="shared" si="26"/>
        <v>41570</v>
      </c>
      <c r="F539" s="7">
        <v>3552676242017.27</v>
      </c>
      <c r="G539" s="7">
        <v>1400670873317.27</v>
      </c>
      <c r="H539" s="7">
        <v>88588973800</v>
      </c>
      <c r="I539" s="7">
        <v>0</v>
      </c>
      <c r="J539" s="7">
        <v>13549396047.07</v>
      </c>
      <c r="K539" s="7">
        <v>2004336394900</v>
      </c>
      <c r="L539" s="7">
        <v>0</v>
      </c>
      <c r="M539" s="7">
        <v>59080000000</v>
      </c>
    </row>
    <row r="540" spans="1:13" x14ac:dyDescent="0.25">
      <c r="A540" s="2" t="s">
        <v>548</v>
      </c>
      <c r="B540" s="10">
        <f t="shared" si="24"/>
        <v>10</v>
      </c>
      <c r="C540" s="10">
        <f t="shared" si="25"/>
        <v>2013</v>
      </c>
      <c r="D540" s="10"/>
      <c r="E540" s="2">
        <f t="shared" si="26"/>
        <v>41577</v>
      </c>
      <c r="F540" s="7">
        <v>3556940654124.79</v>
      </c>
      <c r="G540" s="7">
        <v>1393687285424.79</v>
      </c>
      <c r="H540" s="7">
        <v>88588973800</v>
      </c>
      <c r="I540" s="7">
        <v>0</v>
      </c>
      <c r="J540" s="7">
        <v>13577082205.940001</v>
      </c>
      <c r="K540" s="7">
        <v>2015584394900</v>
      </c>
      <c r="L540" s="7">
        <v>0</v>
      </c>
      <c r="M540" s="7">
        <v>59080000000</v>
      </c>
    </row>
    <row r="541" spans="1:13" x14ac:dyDescent="0.25">
      <c r="A541" s="2" t="s">
        <v>549</v>
      </c>
      <c r="B541" s="10">
        <f t="shared" si="24"/>
        <v>11</v>
      </c>
      <c r="C541" s="10">
        <f t="shared" si="25"/>
        <v>2013</v>
      </c>
      <c r="D541" s="10"/>
      <c r="E541" s="2">
        <f t="shared" si="26"/>
        <v>41584</v>
      </c>
      <c r="F541" s="7">
        <v>3564721548263.6802</v>
      </c>
      <c r="G541" s="7">
        <v>1393694285163.6799</v>
      </c>
      <c r="H541" s="7">
        <v>88588973800</v>
      </c>
      <c r="I541" s="7">
        <v>0</v>
      </c>
      <c r="J541" s="7">
        <v>13604921975.4</v>
      </c>
      <c r="K541" s="7">
        <v>2023358289300</v>
      </c>
      <c r="L541" s="7">
        <v>0</v>
      </c>
      <c r="M541" s="7">
        <v>59080000000</v>
      </c>
    </row>
    <row r="542" spans="1:13" x14ac:dyDescent="0.25">
      <c r="A542" s="2" t="s">
        <v>550</v>
      </c>
      <c r="B542" s="10">
        <f t="shared" si="24"/>
        <v>11</v>
      </c>
      <c r="C542" s="10">
        <f t="shared" si="25"/>
        <v>2013</v>
      </c>
      <c r="D542" s="10"/>
      <c r="E542" s="2">
        <f t="shared" si="26"/>
        <v>41591</v>
      </c>
      <c r="F542" s="7">
        <v>3617037430140.1001</v>
      </c>
      <c r="G542" s="7">
        <v>1434553167040.1001</v>
      </c>
      <c r="H542" s="7">
        <v>88588973800</v>
      </c>
      <c r="I542" s="7">
        <v>0</v>
      </c>
      <c r="J542" s="7">
        <v>13632530873.01</v>
      </c>
      <c r="K542" s="7">
        <v>2034815289300</v>
      </c>
      <c r="L542" s="7">
        <v>0</v>
      </c>
      <c r="M542" s="7">
        <v>59080000000</v>
      </c>
    </row>
    <row r="543" spans="1:13" x14ac:dyDescent="0.25">
      <c r="A543" s="2" t="s">
        <v>551</v>
      </c>
      <c r="B543" s="10">
        <f t="shared" si="24"/>
        <v>11</v>
      </c>
      <c r="C543" s="10">
        <f t="shared" si="25"/>
        <v>2013</v>
      </c>
      <c r="D543" s="10"/>
      <c r="E543" s="2">
        <f t="shared" si="26"/>
        <v>41598</v>
      </c>
      <c r="F543" s="7">
        <v>3629502025200.5098</v>
      </c>
      <c r="G543" s="7">
        <v>1433885697500.51</v>
      </c>
      <c r="H543" s="7">
        <v>89978973800</v>
      </c>
      <c r="I543" s="7">
        <v>0</v>
      </c>
      <c r="J543" s="7">
        <v>13712821572.799999</v>
      </c>
      <c r="K543" s="7">
        <v>2047265353900</v>
      </c>
      <c r="L543" s="7">
        <v>0</v>
      </c>
      <c r="M543" s="7">
        <v>58372000000</v>
      </c>
    </row>
    <row r="544" spans="1:13" x14ac:dyDescent="0.25">
      <c r="A544" s="2" t="s">
        <v>552</v>
      </c>
      <c r="B544" s="10">
        <f t="shared" si="24"/>
        <v>11</v>
      </c>
      <c r="C544" s="10">
        <f t="shared" si="25"/>
        <v>2013</v>
      </c>
      <c r="D544" s="10"/>
      <c r="E544" s="2">
        <f t="shared" si="26"/>
        <v>41605</v>
      </c>
      <c r="F544" s="7">
        <v>3648147464144.5298</v>
      </c>
      <c r="G544" s="7">
        <v>1439854136444.53</v>
      </c>
      <c r="H544" s="7">
        <v>89978973800</v>
      </c>
      <c r="I544" s="7">
        <v>0</v>
      </c>
      <c r="J544" s="7">
        <v>13744890657.950001</v>
      </c>
      <c r="K544" s="7">
        <v>2059942353900</v>
      </c>
      <c r="L544" s="7">
        <v>0</v>
      </c>
      <c r="M544" s="7">
        <v>58372000000</v>
      </c>
    </row>
    <row r="545" spans="1:13" x14ac:dyDescent="0.25">
      <c r="A545" s="2" t="s">
        <v>553</v>
      </c>
      <c r="B545" s="10">
        <f t="shared" si="24"/>
        <v>12</v>
      </c>
      <c r="C545" s="10">
        <f t="shared" si="25"/>
        <v>2013</v>
      </c>
      <c r="D545" s="10"/>
      <c r="E545" s="2">
        <f t="shared" si="26"/>
        <v>41612</v>
      </c>
      <c r="F545" s="7">
        <v>3654305396533.0498</v>
      </c>
      <c r="G545" s="7">
        <v>1439864136333.05</v>
      </c>
      <c r="H545" s="7">
        <v>89978973800</v>
      </c>
      <c r="I545" s="7">
        <v>0</v>
      </c>
      <c r="J545" s="7">
        <v>13718537012.870001</v>
      </c>
      <c r="K545" s="7">
        <v>2066090286400</v>
      </c>
      <c r="L545" s="7">
        <v>0</v>
      </c>
      <c r="M545" s="7">
        <v>58372000000</v>
      </c>
    </row>
    <row r="546" spans="1:13" x14ac:dyDescent="0.25">
      <c r="A546" s="2" t="s">
        <v>554</v>
      </c>
      <c r="B546" s="10">
        <f t="shared" si="24"/>
        <v>12</v>
      </c>
      <c r="C546" s="10">
        <f t="shared" si="25"/>
        <v>2013</v>
      </c>
      <c r="D546" s="10"/>
      <c r="E546" s="2">
        <f t="shared" si="26"/>
        <v>41619</v>
      </c>
      <c r="F546" s="7">
        <v>3712206482892.7798</v>
      </c>
      <c r="G546" s="7">
        <v>1482966222692.78</v>
      </c>
      <c r="H546" s="7">
        <v>91378973800</v>
      </c>
      <c r="I546" s="7">
        <v>0</v>
      </c>
      <c r="J546" s="7">
        <v>13700189513.030001</v>
      </c>
      <c r="K546" s="7">
        <v>2080640286400</v>
      </c>
      <c r="L546" s="7">
        <v>0</v>
      </c>
      <c r="M546" s="7">
        <v>57221000000</v>
      </c>
    </row>
    <row r="547" spans="1:13" x14ac:dyDescent="0.25">
      <c r="A547" s="2" t="s">
        <v>555</v>
      </c>
      <c r="B547" s="10">
        <f t="shared" si="24"/>
        <v>12</v>
      </c>
      <c r="C547" s="10">
        <f t="shared" si="25"/>
        <v>2013</v>
      </c>
      <c r="D547" s="10"/>
      <c r="E547" s="2">
        <f t="shared" si="26"/>
        <v>41626</v>
      </c>
      <c r="F547" s="7">
        <v>3726280316150.5801</v>
      </c>
      <c r="G547" s="7">
        <v>1485406510550.5801</v>
      </c>
      <c r="H547" s="7">
        <v>91378973800</v>
      </c>
      <c r="I547" s="7">
        <v>0</v>
      </c>
      <c r="J547" s="7">
        <v>13639072438.190001</v>
      </c>
      <c r="K547" s="7">
        <v>2092273831800</v>
      </c>
      <c r="L547" s="7">
        <v>0</v>
      </c>
      <c r="M547" s="7">
        <v>57221000000</v>
      </c>
    </row>
    <row r="548" spans="1:13" x14ac:dyDescent="0.25">
      <c r="A548" s="2" t="s">
        <v>556</v>
      </c>
      <c r="B548" s="10">
        <f t="shared" si="24"/>
        <v>12</v>
      </c>
      <c r="C548" s="10">
        <f t="shared" si="25"/>
        <v>2013</v>
      </c>
      <c r="D548" s="10"/>
      <c r="E548" s="2">
        <f t="shared" si="26"/>
        <v>41632</v>
      </c>
      <c r="F548" s="7">
        <v>3749414862323.3901</v>
      </c>
      <c r="G548" s="7">
        <v>1496943056723.3899</v>
      </c>
      <c r="H548" s="7">
        <v>91378973800</v>
      </c>
      <c r="I548" s="7">
        <v>0</v>
      </c>
      <c r="J548" s="7">
        <v>13577973395.52</v>
      </c>
      <c r="K548" s="7">
        <v>2103871831800</v>
      </c>
      <c r="L548" s="7">
        <v>0</v>
      </c>
      <c r="M548" s="7">
        <v>57221000000</v>
      </c>
    </row>
    <row r="549" spans="1:13" x14ac:dyDescent="0.25">
      <c r="A549" s="2" t="s">
        <v>557</v>
      </c>
      <c r="B549" s="10">
        <f t="shared" si="24"/>
        <v>12</v>
      </c>
      <c r="C549" s="10">
        <f t="shared" si="25"/>
        <v>2013</v>
      </c>
      <c r="D549" s="10"/>
      <c r="E549" s="2">
        <f t="shared" si="26"/>
        <v>41639</v>
      </c>
      <c r="F549" s="7">
        <v>3742632690427.75</v>
      </c>
      <c r="G549" s="7">
        <v>1490161804127.75</v>
      </c>
      <c r="H549" s="7">
        <v>91378973800</v>
      </c>
      <c r="I549" s="7">
        <v>0</v>
      </c>
      <c r="J549" s="7">
        <v>13525446149.790001</v>
      </c>
      <c r="K549" s="7">
        <v>2103870912500</v>
      </c>
      <c r="L549" s="7">
        <v>0</v>
      </c>
      <c r="M549" s="7">
        <v>57221000000</v>
      </c>
    </row>
    <row r="550" spans="1:13" x14ac:dyDescent="0.25">
      <c r="A550" s="2" t="s">
        <v>558</v>
      </c>
      <c r="B550" s="10">
        <f t="shared" si="24"/>
        <v>1</v>
      </c>
      <c r="C550" s="10">
        <f t="shared" si="25"/>
        <v>2014</v>
      </c>
      <c r="D550" s="10"/>
      <c r="E550" s="2">
        <f t="shared" si="26"/>
        <v>41647</v>
      </c>
      <c r="F550" s="7">
        <v>3745277577659.4399</v>
      </c>
      <c r="G550" s="7">
        <v>1490166691359.4399</v>
      </c>
      <c r="H550" s="7">
        <v>91378973800</v>
      </c>
      <c r="I550" s="7">
        <v>0</v>
      </c>
      <c r="J550" s="7">
        <v>13470211639.35</v>
      </c>
      <c r="K550" s="7">
        <v>2108074912500</v>
      </c>
      <c r="L550" s="7">
        <v>0</v>
      </c>
      <c r="M550" s="7">
        <v>55657000000</v>
      </c>
    </row>
    <row r="551" spans="1:13" x14ac:dyDescent="0.25">
      <c r="A551" s="2" t="s">
        <v>559</v>
      </c>
      <c r="B551" s="10">
        <f t="shared" si="24"/>
        <v>1</v>
      </c>
      <c r="C551" s="10">
        <f t="shared" si="25"/>
        <v>2014</v>
      </c>
      <c r="D551" s="10"/>
      <c r="E551" s="2">
        <f t="shared" si="26"/>
        <v>41654</v>
      </c>
      <c r="F551" s="7">
        <v>3787624038424.23</v>
      </c>
      <c r="G551" s="7">
        <v>1525204428524.23</v>
      </c>
      <c r="H551" s="7">
        <v>92614973800</v>
      </c>
      <c r="I551" s="7">
        <v>0</v>
      </c>
      <c r="J551" s="7">
        <v>13444195498.65</v>
      </c>
      <c r="K551" s="7">
        <v>2114893636100</v>
      </c>
      <c r="L551" s="7">
        <v>0</v>
      </c>
      <c r="M551" s="7">
        <v>54911000000</v>
      </c>
    </row>
    <row r="552" spans="1:13" x14ac:dyDescent="0.25">
      <c r="A552" s="2" t="s">
        <v>560</v>
      </c>
      <c r="B552" s="10">
        <f t="shared" si="24"/>
        <v>1</v>
      </c>
      <c r="C552" s="10">
        <f t="shared" si="25"/>
        <v>2014</v>
      </c>
      <c r="D552" s="10"/>
      <c r="E552" s="2">
        <f t="shared" si="26"/>
        <v>41661</v>
      </c>
      <c r="F552" s="7">
        <v>3812412582953.5898</v>
      </c>
      <c r="G552" s="7">
        <v>1539466973053.5901</v>
      </c>
      <c r="H552" s="7">
        <v>92614973800</v>
      </c>
      <c r="I552" s="7">
        <v>0</v>
      </c>
      <c r="J552" s="7">
        <v>13395198195.209999</v>
      </c>
      <c r="K552" s="7">
        <v>2125419636100</v>
      </c>
      <c r="L552" s="7">
        <v>0</v>
      </c>
      <c r="M552" s="7">
        <v>54911000000</v>
      </c>
    </row>
    <row r="553" spans="1:13" x14ac:dyDescent="0.25">
      <c r="A553" s="2" t="s">
        <v>561</v>
      </c>
      <c r="B553" s="10">
        <f t="shared" si="24"/>
        <v>1</v>
      </c>
      <c r="C553" s="10">
        <f t="shared" si="25"/>
        <v>2014</v>
      </c>
      <c r="D553" s="10"/>
      <c r="E553" s="2">
        <f t="shared" si="26"/>
        <v>41668</v>
      </c>
      <c r="F553" s="7">
        <v>3816964287463.02</v>
      </c>
      <c r="G553" s="7">
        <v>1532223677563.02</v>
      </c>
      <c r="H553" s="7">
        <v>92614973800</v>
      </c>
      <c r="I553" s="7">
        <v>0</v>
      </c>
      <c r="J553" s="7">
        <v>13346261702.120001</v>
      </c>
      <c r="K553" s="7">
        <v>2137214636100</v>
      </c>
      <c r="L553" s="7">
        <v>0</v>
      </c>
      <c r="M553" s="7">
        <v>54911000000</v>
      </c>
    </row>
    <row r="554" spans="1:13" x14ac:dyDescent="0.25">
      <c r="A554" s="2" t="s">
        <v>562</v>
      </c>
      <c r="B554" s="10">
        <f t="shared" si="24"/>
        <v>2</v>
      </c>
      <c r="C554" s="10">
        <f t="shared" si="25"/>
        <v>2014</v>
      </c>
      <c r="D554" s="10"/>
      <c r="E554" s="2">
        <f t="shared" si="26"/>
        <v>41675</v>
      </c>
      <c r="F554" s="7">
        <v>3823284321062.8901</v>
      </c>
      <c r="G554" s="7">
        <v>1532230677562.8899</v>
      </c>
      <c r="H554" s="7">
        <v>92614973800</v>
      </c>
      <c r="I554" s="7">
        <v>0</v>
      </c>
      <c r="J554" s="7">
        <v>13330594337.24</v>
      </c>
      <c r="K554" s="7">
        <v>2147027669700</v>
      </c>
      <c r="L554" s="7">
        <v>0</v>
      </c>
      <c r="M554" s="7">
        <v>51411000000</v>
      </c>
    </row>
    <row r="555" spans="1:13" x14ac:dyDescent="0.25">
      <c r="A555" s="2" t="s">
        <v>563</v>
      </c>
      <c r="B555" s="10">
        <f t="shared" si="24"/>
        <v>2</v>
      </c>
      <c r="C555" s="10">
        <f t="shared" si="25"/>
        <v>2014</v>
      </c>
      <c r="D555" s="10"/>
      <c r="E555" s="2">
        <f t="shared" si="26"/>
        <v>41682</v>
      </c>
      <c r="F555" s="7">
        <v>3831405320763.8101</v>
      </c>
      <c r="G555" s="7">
        <v>1532241677263.8101</v>
      </c>
      <c r="H555" s="7">
        <v>93582973800</v>
      </c>
      <c r="I555" s="7">
        <v>0</v>
      </c>
      <c r="J555" s="7">
        <v>13346731358.969999</v>
      </c>
      <c r="K555" s="7">
        <v>2154169669700</v>
      </c>
      <c r="L555" s="7">
        <v>0</v>
      </c>
      <c r="M555" s="7">
        <v>51411000000</v>
      </c>
    </row>
    <row r="556" spans="1:13" x14ac:dyDescent="0.25">
      <c r="A556" s="2" t="s">
        <v>564</v>
      </c>
      <c r="B556" s="10">
        <f t="shared" si="24"/>
        <v>2</v>
      </c>
      <c r="C556" s="10">
        <f t="shared" si="25"/>
        <v>2014</v>
      </c>
      <c r="D556" s="10"/>
      <c r="E556" s="2">
        <f t="shared" si="26"/>
        <v>41689</v>
      </c>
      <c r="F556" s="7">
        <v>3874624532663.1401</v>
      </c>
      <c r="G556" s="7">
        <v>1568685535863.1399</v>
      </c>
      <c r="H556" s="7">
        <v>93582973800</v>
      </c>
      <c r="I556" s="7">
        <v>0</v>
      </c>
      <c r="J556" s="7">
        <v>13344280716.65</v>
      </c>
      <c r="K556" s="7">
        <v>2160945023000</v>
      </c>
      <c r="L556" s="7">
        <v>0</v>
      </c>
      <c r="M556" s="7">
        <v>51411000000</v>
      </c>
    </row>
    <row r="557" spans="1:13" x14ac:dyDescent="0.25">
      <c r="A557" s="2" t="s">
        <v>565</v>
      </c>
      <c r="B557" s="10">
        <f t="shared" si="24"/>
        <v>2</v>
      </c>
      <c r="C557" s="10">
        <f t="shared" si="25"/>
        <v>2014</v>
      </c>
      <c r="D557" s="10"/>
      <c r="E557" s="2">
        <f t="shared" si="26"/>
        <v>41696</v>
      </c>
      <c r="F557" s="7">
        <v>3886391501455.5601</v>
      </c>
      <c r="G557" s="7">
        <v>1570066504655.5601</v>
      </c>
      <c r="H557" s="7">
        <v>93582973800</v>
      </c>
      <c r="I557" s="7">
        <v>0</v>
      </c>
      <c r="J557" s="7">
        <v>13341922087.469999</v>
      </c>
      <c r="K557" s="7">
        <v>2171331023000</v>
      </c>
      <c r="L557" s="7">
        <v>0</v>
      </c>
      <c r="M557" s="7">
        <v>51411000000</v>
      </c>
    </row>
    <row r="558" spans="1:13" x14ac:dyDescent="0.25">
      <c r="A558" s="2" t="s">
        <v>566</v>
      </c>
      <c r="B558" s="10">
        <f t="shared" si="24"/>
        <v>3</v>
      </c>
      <c r="C558" s="10">
        <f t="shared" si="25"/>
        <v>2014</v>
      </c>
      <c r="D558" s="10"/>
      <c r="E558" s="2">
        <f t="shared" si="26"/>
        <v>41703</v>
      </c>
      <c r="F558" s="7">
        <v>3896576500065.8198</v>
      </c>
      <c r="G558" s="7">
        <v>1570118503265.8201</v>
      </c>
      <c r="H558" s="7">
        <v>93608257500</v>
      </c>
      <c r="I558" s="7">
        <v>0</v>
      </c>
      <c r="J558" s="7">
        <v>13405512670.18</v>
      </c>
      <c r="K558" s="7">
        <v>2181438739300</v>
      </c>
      <c r="L558" s="7">
        <v>0</v>
      </c>
      <c r="M558" s="7">
        <v>51411000000</v>
      </c>
    </row>
    <row r="559" spans="1:13" x14ac:dyDescent="0.25">
      <c r="A559" s="2" t="s">
        <v>567</v>
      </c>
      <c r="B559" s="10">
        <f t="shared" si="24"/>
        <v>3</v>
      </c>
      <c r="C559" s="10">
        <f t="shared" si="25"/>
        <v>2014</v>
      </c>
      <c r="D559" s="10"/>
      <c r="E559" s="2">
        <f t="shared" si="26"/>
        <v>41710</v>
      </c>
      <c r="F559" s="7">
        <v>3903982499809.5098</v>
      </c>
      <c r="G559" s="7">
        <v>1570128503009.51</v>
      </c>
      <c r="H559" s="7">
        <v>93608257500</v>
      </c>
      <c r="I559" s="7">
        <v>0</v>
      </c>
      <c r="J559" s="7">
        <v>13495467526.360001</v>
      </c>
      <c r="K559" s="7">
        <v>2188834739300</v>
      </c>
      <c r="L559" s="7">
        <v>0</v>
      </c>
      <c r="M559" s="7">
        <v>51411000000</v>
      </c>
    </row>
    <row r="560" spans="1:13" x14ac:dyDescent="0.25">
      <c r="A560" s="2" t="s">
        <v>568</v>
      </c>
      <c r="B560" s="10">
        <f t="shared" si="24"/>
        <v>3</v>
      </c>
      <c r="C560" s="10">
        <f t="shared" si="25"/>
        <v>2014</v>
      </c>
      <c r="D560" s="10"/>
      <c r="E560" s="2">
        <f t="shared" si="26"/>
        <v>41717</v>
      </c>
      <c r="F560" s="7">
        <v>3942317151042.5098</v>
      </c>
      <c r="G560" s="7">
        <v>1602984154242.51</v>
      </c>
      <c r="H560" s="7">
        <v>94565257500</v>
      </c>
      <c r="I560" s="7">
        <v>0</v>
      </c>
      <c r="J560" s="7">
        <v>13804646893.9</v>
      </c>
      <c r="K560" s="7">
        <v>2197424739300</v>
      </c>
      <c r="L560" s="7">
        <v>0</v>
      </c>
      <c r="M560" s="7">
        <v>47343000000</v>
      </c>
    </row>
    <row r="561" spans="1:13" x14ac:dyDescent="0.25">
      <c r="A561" s="2" t="s">
        <v>569</v>
      </c>
      <c r="B561" s="10">
        <f t="shared" si="24"/>
        <v>3</v>
      </c>
      <c r="C561" s="10">
        <f t="shared" si="25"/>
        <v>2014</v>
      </c>
      <c r="D561" s="10"/>
      <c r="E561" s="2">
        <f t="shared" si="26"/>
        <v>41724</v>
      </c>
      <c r="F561" s="7">
        <v>3948089960865.0498</v>
      </c>
      <c r="G561" s="7">
        <v>1603103964065.05</v>
      </c>
      <c r="H561" s="7">
        <v>94565257500</v>
      </c>
      <c r="I561" s="7">
        <v>0</v>
      </c>
      <c r="J561" s="7">
        <v>13895535357.120001</v>
      </c>
      <c r="K561" s="7">
        <v>2203077739300</v>
      </c>
      <c r="L561" s="7">
        <v>0</v>
      </c>
      <c r="M561" s="7">
        <v>47343000000</v>
      </c>
    </row>
    <row r="562" spans="1:13" x14ac:dyDescent="0.25">
      <c r="A562" s="2" t="s">
        <v>570</v>
      </c>
      <c r="B562" s="10">
        <f t="shared" si="24"/>
        <v>4</v>
      </c>
      <c r="C562" s="10">
        <f t="shared" si="25"/>
        <v>2014</v>
      </c>
      <c r="D562" s="10"/>
      <c r="E562" s="2">
        <f t="shared" si="26"/>
        <v>41731</v>
      </c>
      <c r="F562" s="7">
        <v>3957116483762.1201</v>
      </c>
      <c r="G562" s="7">
        <v>1603107963862.1201</v>
      </c>
      <c r="H562" s="7">
        <v>94565257500</v>
      </c>
      <c r="I562" s="7">
        <v>0</v>
      </c>
      <c r="J562" s="7">
        <v>13987204502.16</v>
      </c>
      <c r="K562" s="7">
        <v>2212100262400</v>
      </c>
      <c r="L562" s="7">
        <v>0</v>
      </c>
      <c r="M562" s="7">
        <v>47343000000</v>
      </c>
    </row>
    <row r="563" spans="1:13" x14ac:dyDescent="0.25">
      <c r="A563" s="2" t="s">
        <v>571</v>
      </c>
      <c r="B563" s="10">
        <f t="shared" si="24"/>
        <v>4</v>
      </c>
      <c r="C563" s="10">
        <f t="shared" si="25"/>
        <v>2014</v>
      </c>
      <c r="D563" s="10"/>
      <c r="E563" s="2">
        <f t="shared" si="26"/>
        <v>41738</v>
      </c>
      <c r="F563" s="7">
        <v>3962325483730.9102</v>
      </c>
      <c r="G563" s="7">
        <v>1603107963830.9099</v>
      </c>
      <c r="H563" s="7">
        <v>95389257500</v>
      </c>
      <c r="I563" s="7">
        <v>0</v>
      </c>
      <c r="J563" s="7">
        <v>14210657575.450001</v>
      </c>
      <c r="K563" s="7">
        <v>2216485262400</v>
      </c>
      <c r="L563" s="7">
        <v>0</v>
      </c>
      <c r="M563" s="7">
        <v>47343000000</v>
      </c>
    </row>
    <row r="564" spans="1:13" x14ac:dyDescent="0.25">
      <c r="A564" s="2" t="s">
        <v>572</v>
      </c>
      <c r="B564" s="10">
        <f t="shared" si="24"/>
        <v>4</v>
      </c>
      <c r="C564" s="10">
        <f t="shared" si="25"/>
        <v>2014</v>
      </c>
      <c r="D564" s="10"/>
      <c r="E564" s="2">
        <f t="shared" si="26"/>
        <v>41745</v>
      </c>
      <c r="F564" s="7">
        <v>4000909482719.8501</v>
      </c>
      <c r="G564" s="7">
        <v>1632629400319.8501</v>
      </c>
      <c r="H564" s="7">
        <v>95389037400</v>
      </c>
      <c r="I564" s="7">
        <v>0</v>
      </c>
      <c r="J564" s="7">
        <v>14305125249.74</v>
      </c>
      <c r="K564" s="7">
        <v>2226297045000</v>
      </c>
      <c r="L564" s="7">
        <v>0</v>
      </c>
      <c r="M564" s="7">
        <v>46594000000</v>
      </c>
    </row>
    <row r="565" spans="1:13" x14ac:dyDescent="0.25">
      <c r="A565" s="2" t="s">
        <v>573</v>
      </c>
      <c r="B565" s="10">
        <f t="shared" si="24"/>
        <v>4</v>
      </c>
      <c r="C565" s="10">
        <f t="shared" si="25"/>
        <v>2014</v>
      </c>
      <c r="D565" s="10"/>
      <c r="E565" s="2">
        <f t="shared" si="26"/>
        <v>41752</v>
      </c>
      <c r="F565" s="7">
        <v>4011467383195.8398</v>
      </c>
      <c r="G565" s="7">
        <v>1639134300795.8401</v>
      </c>
      <c r="H565" s="7">
        <v>95389037400</v>
      </c>
      <c r="I565" s="7">
        <v>0</v>
      </c>
      <c r="J565" s="7">
        <v>14399448818.469999</v>
      </c>
      <c r="K565" s="7">
        <v>2231979045000</v>
      </c>
      <c r="L565" s="7">
        <v>0</v>
      </c>
      <c r="M565" s="7">
        <v>44965000000</v>
      </c>
    </row>
    <row r="566" spans="1:13" x14ac:dyDescent="0.25">
      <c r="A566" s="2" t="s">
        <v>574</v>
      </c>
      <c r="B566" s="10">
        <f t="shared" si="24"/>
        <v>4</v>
      </c>
      <c r="C566" s="10">
        <f t="shared" si="25"/>
        <v>2014</v>
      </c>
      <c r="D566" s="10"/>
      <c r="E566" s="2">
        <f t="shared" si="26"/>
        <v>41759</v>
      </c>
      <c r="F566" s="7">
        <v>4012617833333.29</v>
      </c>
      <c r="G566" s="7">
        <v>1631874947133.29</v>
      </c>
      <c r="H566" s="7">
        <v>95389037400</v>
      </c>
      <c r="I566" s="7">
        <v>0</v>
      </c>
      <c r="J566" s="7">
        <v>14494057071.15</v>
      </c>
      <c r="K566" s="7">
        <v>2240388848800</v>
      </c>
      <c r="L566" s="7">
        <v>0</v>
      </c>
      <c r="M566" s="7">
        <v>44965000000</v>
      </c>
    </row>
    <row r="567" spans="1:13" x14ac:dyDescent="0.25">
      <c r="A567" s="2" t="s">
        <v>575</v>
      </c>
      <c r="B567" s="10">
        <f t="shared" si="24"/>
        <v>5</v>
      </c>
      <c r="C567" s="10">
        <f t="shared" si="25"/>
        <v>2014</v>
      </c>
      <c r="D567" s="10"/>
      <c r="E567" s="2">
        <f t="shared" si="26"/>
        <v>41766</v>
      </c>
      <c r="F567" s="7">
        <v>4017101832913.6299</v>
      </c>
      <c r="G567" s="7">
        <v>1631874946713.6299</v>
      </c>
      <c r="H567" s="7">
        <v>95389037400</v>
      </c>
      <c r="I567" s="7">
        <v>0</v>
      </c>
      <c r="J567" s="7">
        <v>14653873957.07</v>
      </c>
      <c r="K567" s="7">
        <v>2244872848800</v>
      </c>
      <c r="L567" s="7">
        <v>0</v>
      </c>
      <c r="M567" s="7">
        <v>44965000000</v>
      </c>
    </row>
    <row r="568" spans="1:13" x14ac:dyDescent="0.25">
      <c r="A568" s="2" t="s">
        <v>576</v>
      </c>
      <c r="B568" s="10">
        <f t="shared" si="24"/>
        <v>5</v>
      </c>
      <c r="C568" s="10">
        <f t="shared" si="25"/>
        <v>2014</v>
      </c>
      <c r="D568" s="10"/>
      <c r="E568" s="2">
        <f t="shared" si="26"/>
        <v>41773</v>
      </c>
      <c r="F568" s="7">
        <v>4047434536133.6299</v>
      </c>
      <c r="G568" s="7">
        <v>1656029649933.6299</v>
      </c>
      <c r="H568" s="7">
        <v>96068037400</v>
      </c>
      <c r="I568" s="7">
        <v>0</v>
      </c>
      <c r="J568" s="7">
        <v>14888323389.040001</v>
      </c>
      <c r="K568" s="7">
        <v>2250371848800</v>
      </c>
      <c r="L568" s="7">
        <v>0</v>
      </c>
      <c r="M568" s="7">
        <v>44965000000</v>
      </c>
    </row>
    <row r="569" spans="1:13" x14ac:dyDescent="0.25">
      <c r="A569" s="2" t="s">
        <v>577</v>
      </c>
      <c r="B569" s="10">
        <f t="shared" si="24"/>
        <v>5</v>
      </c>
      <c r="C569" s="10">
        <f t="shared" si="25"/>
        <v>2014</v>
      </c>
      <c r="D569" s="10"/>
      <c r="E569" s="2">
        <f t="shared" si="26"/>
        <v>41780</v>
      </c>
      <c r="F569" s="7">
        <v>4052083738582.3999</v>
      </c>
      <c r="G569" s="7">
        <v>1655815144382.3999</v>
      </c>
      <c r="H569" s="7">
        <v>96068037400</v>
      </c>
      <c r="I569" s="7">
        <v>0</v>
      </c>
      <c r="J569" s="7">
        <v>15049228797.459999</v>
      </c>
      <c r="K569" s="7">
        <v>2256118556800</v>
      </c>
      <c r="L569" s="7">
        <v>0</v>
      </c>
      <c r="M569" s="7">
        <v>44082000000</v>
      </c>
    </row>
    <row r="570" spans="1:13" x14ac:dyDescent="0.25">
      <c r="A570" s="2" t="s">
        <v>578</v>
      </c>
      <c r="B570" s="10">
        <f t="shared" si="24"/>
        <v>5</v>
      </c>
      <c r="C570" s="10">
        <f t="shared" si="25"/>
        <v>2014</v>
      </c>
      <c r="D570" s="10"/>
      <c r="E570" s="2">
        <f t="shared" si="26"/>
        <v>41787</v>
      </c>
      <c r="F570" s="7">
        <v>4047577416003.3901</v>
      </c>
      <c r="G570" s="7">
        <v>1647981821803.3899</v>
      </c>
      <c r="H570" s="7">
        <v>96068037400</v>
      </c>
      <c r="I570" s="7">
        <v>0</v>
      </c>
      <c r="J570" s="7">
        <v>15210115824.73</v>
      </c>
      <c r="K570" s="7">
        <v>2259445556800</v>
      </c>
      <c r="L570" s="7">
        <v>0</v>
      </c>
      <c r="M570" s="7">
        <v>44082000000</v>
      </c>
    </row>
    <row r="571" spans="1:13" x14ac:dyDescent="0.25">
      <c r="A571" s="2" t="s">
        <v>579</v>
      </c>
      <c r="B571" s="10">
        <f t="shared" si="24"/>
        <v>6</v>
      </c>
      <c r="C571" s="10">
        <f t="shared" si="25"/>
        <v>2014</v>
      </c>
      <c r="D571" s="10"/>
      <c r="E571" s="2">
        <f t="shared" si="26"/>
        <v>41794</v>
      </c>
      <c r="F571" s="7">
        <v>4054922415793.48</v>
      </c>
      <c r="G571" s="7">
        <v>1647982821593.48</v>
      </c>
      <c r="H571" s="7">
        <v>96068037400</v>
      </c>
      <c r="I571" s="7">
        <v>0</v>
      </c>
      <c r="J571" s="7">
        <v>15328091097.25</v>
      </c>
      <c r="K571" s="7">
        <v>2266789556800</v>
      </c>
      <c r="L571" s="7">
        <v>0</v>
      </c>
      <c r="M571" s="7">
        <v>44082000000</v>
      </c>
    </row>
    <row r="572" spans="1:13" x14ac:dyDescent="0.25">
      <c r="A572" s="2" t="s">
        <v>580</v>
      </c>
      <c r="B572" s="10">
        <f t="shared" si="24"/>
        <v>6</v>
      </c>
      <c r="C572" s="10">
        <f t="shared" si="25"/>
        <v>2014</v>
      </c>
      <c r="D572" s="10"/>
      <c r="E572" s="2">
        <f t="shared" si="26"/>
        <v>41801</v>
      </c>
      <c r="F572" s="7">
        <v>4062472415537.5498</v>
      </c>
      <c r="G572" s="7">
        <v>1648002821337.55</v>
      </c>
      <c r="H572" s="7">
        <v>96068037400</v>
      </c>
      <c r="I572" s="7">
        <v>0</v>
      </c>
      <c r="J572" s="7">
        <v>15413543448.049999</v>
      </c>
      <c r="K572" s="7">
        <v>2274319556800</v>
      </c>
      <c r="L572" s="7">
        <v>0</v>
      </c>
      <c r="M572" s="7">
        <v>44082000000</v>
      </c>
    </row>
    <row r="573" spans="1:13" x14ac:dyDescent="0.25">
      <c r="A573" s="2" t="s">
        <v>581</v>
      </c>
      <c r="B573" s="10">
        <f t="shared" si="24"/>
        <v>6</v>
      </c>
      <c r="C573" s="10">
        <f t="shared" si="25"/>
        <v>2014</v>
      </c>
      <c r="D573" s="10"/>
      <c r="E573" s="2">
        <f t="shared" si="26"/>
        <v>41808</v>
      </c>
      <c r="F573" s="7">
        <v>4087893557721.5898</v>
      </c>
      <c r="G573" s="7">
        <v>1668385963521.5901</v>
      </c>
      <c r="H573" s="7">
        <v>96771037400</v>
      </c>
      <c r="I573" s="7">
        <v>0</v>
      </c>
      <c r="J573" s="7">
        <v>15628373514.690001</v>
      </c>
      <c r="K573" s="7">
        <v>2279077556800</v>
      </c>
      <c r="L573" s="7">
        <v>0</v>
      </c>
      <c r="M573" s="7">
        <v>43659000000</v>
      </c>
    </row>
    <row r="574" spans="1:13" x14ac:dyDescent="0.25">
      <c r="A574" s="2" t="s">
        <v>582</v>
      </c>
      <c r="B574" s="10">
        <f t="shared" si="24"/>
        <v>6</v>
      </c>
      <c r="C574" s="10">
        <f t="shared" si="25"/>
        <v>2014</v>
      </c>
      <c r="D574" s="10"/>
      <c r="E574" s="2">
        <f t="shared" si="26"/>
        <v>41815</v>
      </c>
      <c r="F574" s="7">
        <v>4088813507970.9399</v>
      </c>
      <c r="G574" s="7">
        <v>1663896913770.9399</v>
      </c>
      <c r="H574" s="7">
        <v>96771037400</v>
      </c>
      <c r="I574" s="7">
        <v>0</v>
      </c>
      <c r="J574" s="7">
        <v>15714777427.639999</v>
      </c>
      <c r="K574" s="7">
        <v>2284486556800</v>
      </c>
      <c r="L574" s="7">
        <v>0</v>
      </c>
      <c r="M574" s="7">
        <v>43659000000</v>
      </c>
    </row>
    <row r="575" spans="1:13" x14ac:dyDescent="0.25">
      <c r="A575" s="2" t="s">
        <v>583</v>
      </c>
      <c r="B575" s="10">
        <f t="shared" si="24"/>
        <v>7</v>
      </c>
      <c r="C575" s="10">
        <f t="shared" si="25"/>
        <v>2014</v>
      </c>
      <c r="D575" s="10"/>
      <c r="E575" s="2">
        <f t="shared" si="26"/>
        <v>41822</v>
      </c>
      <c r="F575" s="7">
        <v>4096334674595.8999</v>
      </c>
      <c r="G575" s="7">
        <v>1663900912595.8999</v>
      </c>
      <c r="H575" s="7">
        <v>96771037400</v>
      </c>
      <c r="I575" s="7">
        <v>0</v>
      </c>
      <c r="J575" s="7">
        <v>15801788707.18</v>
      </c>
      <c r="K575" s="7">
        <v>2292003724600</v>
      </c>
      <c r="L575" s="7">
        <v>0</v>
      </c>
      <c r="M575" s="7">
        <v>43659000000</v>
      </c>
    </row>
    <row r="576" spans="1:13" x14ac:dyDescent="0.25">
      <c r="A576" s="2" t="s">
        <v>584</v>
      </c>
      <c r="B576" s="10">
        <f t="shared" si="24"/>
        <v>7</v>
      </c>
      <c r="C576" s="10">
        <f t="shared" si="25"/>
        <v>2014</v>
      </c>
      <c r="D576" s="10"/>
      <c r="E576" s="2">
        <f t="shared" si="26"/>
        <v>41829</v>
      </c>
      <c r="F576" s="7">
        <v>4100175674598.3398</v>
      </c>
      <c r="G576" s="7">
        <v>1663900912598.3401</v>
      </c>
      <c r="H576" s="7">
        <v>96771037400</v>
      </c>
      <c r="I576" s="7">
        <v>0</v>
      </c>
      <c r="J576" s="7">
        <v>15890450600.309999</v>
      </c>
      <c r="K576" s="7">
        <v>2295844724600</v>
      </c>
      <c r="L576" s="7">
        <v>0</v>
      </c>
      <c r="M576" s="7">
        <v>43659000000</v>
      </c>
    </row>
    <row r="577" spans="1:13" x14ac:dyDescent="0.25">
      <c r="A577" s="2" t="s">
        <v>585</v>
      </c>
      <c r="B577" s="10">
        <f t="shared" si="24"/>
        <v>7</v>
      </c>
      <c r="C577" s="10">
        <f t="shared" si="25"/>
        <v>2014</v>
      </c>
      <c r="D577" s="10"/>
      <c r="E577" s="2">
        <f t="shared" si="26"/>
        <v>41836</v>
      </c>
      <c r="F577" s="7">
        <v>4113930858911.8501</v>
      </c>
      <c r="G577" s="7">
        <v>1676976096911.8501</v>
      </c>
      <c r="H577" s="7">
        <v>97327037400</v>
      </c>
      <c r="I577" s="7">
        <v>0</v>
      </c>
      <c r="J577" s="7">
        <v>16034253391.49</v>
      </c>
      <c r="K577" s="7">
        <v>2296977724600</v>
      </c>
      <c r="L577" s="7">
        <v>0</v>
      </c>
      <c r="M577" s="7">
        <v>42650000000</v>
      </c>
    </row>
    <row r="578" spans="1:13" x14ac:dyDescent="0.25">
      <c r="A578" s="2" t="s">
        <v>586</v>
      </c>
      <c r="B578" s="10">
        <f t="shared" si="24"/>
        <v>7</v>
      </c>
      <c r="C578" s="10">
        <f t="shared" si="25"/>
        <v>2014</v>
      </c>
      <c r="D578" s="10"/>
      <c r="E578" s="2">
        <f t="shared" si="26"/>
        <v>41843</v>
      </c>
      <c r="F578" s="7">
        <v>4124407616755.4399</v>
      </c>
      <c r="G578" s="7">
        <v>1684264854755.4399</v>
      </c>
      <c r="H578" s="7">
        <v>97327037400</v>
      </c>
      <c r="I578" s="7">
        <v>0</v>
      </c>
      <c r="J578" s="7">
        <v>16123374266.219999</v>
      </c>
      <c r="K578" s="7">
        <v>2300165724600</v>
      </c>
      <c r="L578" s="7">
        <v>0</v>
      </c>
      <c r="M578" s="7">
        <v>42650000000</v>
      </c>
    </row>
    <row r="579" spans="1:13" x14ac:dyDescent="0.25">
      <c r="A579" s="2" t="s">
        <v>587</v>
      </c>
      <c r="B579" s="10">
        <f t="shared" ref="B579:B642" si="27">MONTH(A579)</f>
        <v>7</v>
      </c>
      <c r="C579" s="10">
        <f t="shared" ref="C579:C642" si="28">YEAR(A579)</f>
        <v>2014</v>
      </c>
      <c r="D579" s="10"/>
      <c r="E579" s="2">
        <f t="shared" ref="E579:E642" si="29">DATEVALUE(A579)</f>
        <v>41850</v>
      </c>
      <c r="F579" s="7">
        <v>4120563050515.9399</v>
      </c>
      <c r="G579" s="7">
        <v>1674363288515.9399</v>
      </c>
      <c r="H579" s="7">
        <v>97327037400</v>
      </c>
      <c r="I579" s="7">
        <v>0</v>
      </c>
      <c r="J579" s="7">
        <v>16212464250.24</v>
      </c>
      <c r="K579" s="7">
        <v>2306745724600</v>
      </c>
      <c r="L579" s="7">
        <v>0</v>
      </c>
      <c r="M579" s="7">
        <v>42127000000</v>
      </c>
    </row>
    <row r="580" spans="1:13" x14ac:dyDescent="0.25">
      <c r="A580" s="2" t="s">
        <v>588</v>
      </c>
      <c r="B580" s="10">
        <f t="shared" si="27"/>
        <v>8</v>
      </c>
      <c r="C580" s="10">
        <f t="shared" si="28"/>
        <v>2014</v>
      </c>
      <c r="D580" s="10"/>
      <c r="E580" s="2">
        <f t="shared" si="29"/>
        <v>41857</v>
      </c>
      <c r="F580" s="7">
        <v>4122790050527.6802</v>
      </c>
      <c r="G580" s="7">
        <v>1674363288527.6799</v>
      </c>
      <c r="H580" s="7">
        <v>97331910300</v>
      </c>
      <c r="I580" s="7">
        <v>4873000</v>
      </c>
      <c r="J580" s="7">
        <v>16266362225.040001</v>
      </c>
      <c r="K580" s="7">
        <v>2308962978700</v>
      </c>
      <c r="L580" s="7">
        <v>0</v>
      </c>
      <c r="M580" s="7">
        <v>42127000000</v>
      </c>
    </row>
    <row r="581" spans="1:13" x14ac:dyDescent="0.25">
      <c r="A581" s="2" t="s">
        <v>589</v>
      </c>
      <c r="B581" s="10">
        <f t="shared" si="27"/>
        <v>8</v>
      </c>
      <c r="C581" s="10">
        <f t="shared" si="28"/>
        <v>2014</v>
      </c>
      <c r="D581" s="10"/>
      <c r="E581" s="2">
        <f t="shared" si="29"/>
        <v>41864</v>
      </c>
      <c r="F581" s="7">
        <v>4141465912165.3101</v>
      </c>
      <c r="G581" s="7">
        <v>1688571150165.3101</v>
      </c>
      <c r="H581" s="7">
        <v>97331910300</v>
      </c>
      <c r="I581" s="7">
        <v>4873000</v>
      </c>
      <c r="J581" s="7">
        <v>16314066064.24</v>
      </c>
      <c r="K581" s="7">
        <v>2313995978700</v>
      </c>
      <c r="L581" s="7">
        <v>0</v>
      </c>
      <c r="M581" s="7">
        <v>41562000000</v>
      </c>
    </row>
    <row r="582" spans="1:13" x14ac:dyDescent="0.25">
      <c r="A582" s="2" t="s">
        <v>590</v>
      </c>
      <c r="B582" s="10">
        <f t="shared" si="27"/>
        <v>8</v>
      </c>
      <c r="C582" s="10">
        <f t="shared" si="28"/>
        <v>2014</v>
      </c>
      <c r="D582" s="10"/>
      <c r="E582" s="2">
        <f t="shared" si="29"/>
        <v>41871</v>
      </c>
      <c r="F582" s="7">
        <v>4138388319494.77</v>
      </c>
      <c r="G582" s="7">
        <v>1681901263494.77</v>
      </c>
      <c r="H582" s="7">
        <v>97754910300</v>
      </c>
      <c r="I582" s="7">
        <v>4873000</v>
      </c>
      <c r="J582" s="7">
        <v>16470032238.690001</v>
      </c>
      <c r="K582" s="7">
        <v>2317165272700</v>
      </c>
      <c r="L582" s="7">
        <v>0</v>
      </c>
      <c r="M582" s="7">
        <v>41562000000</v>
      </c>
    </row>
    <row r="583" spans="1:13" x14ac:dyDescent="0.25">
      <c r="A583" s="2" t="s">
        <v>591</v>
      </c>
      <c r="B583" s="10">
        <f t="shared" si="27"/>
        <v>8</v>
      </c>
      <c r="C583" s="10">
        <f t="shared" si="28"/>
        <v>2014</v>
      </c>
      <c r="D583" s="10"/>
      <c r="E583" s="2">
        <f t="shared" si="29"/>
        <v>41878</v>
      </c>
      <c r="F583" s="7">
        <v>4139288082676.4702</v>
      </c>
      <c r="G583" s="7">
        <v>1678312026676.47</v>
      </c>
      <c r="H583" s="7">
        <v>97754910300</v>
      </c>
      <c r="I583" s="7">
        <v>4873000</v>
      </c>
      <c r="J583" s="7">
        <v>16518080543.120001</v>
      </c>
      <c r="K583" s="7">
        <v>2321654272700</v>
      </c>
      <c r="L583" s="7">
        <v>0</v>
      </c>
      <c r="M583" s="7">
        <v>41562000000</v>
      </c>
    </row>
    <row r="584" spans="1:13" x14ac:dyDescent="0.25">
      <c r="A584" s="2" t="s">
        <v>592</v>
      </c>
      <c r="B584" s="10">
        <f t="shared" si="27"/>
        <v>9</v>
      </c>
      <c r="C584" s="10">
        <f t="shared" si="28"/>
        <v>2014</v>
      </c>
      <c r="D584" s="10"/>
      <c r="E584" s="2">
        <f t="shared" si="29"/>
        <v>41885</v>
      </c>
      <c r="F584" s="7">
        <v>4140323082805.8901</v>
      </c>
      <c r="G584" s="7">
        <v>1678316026805.8899</v>
      </c>
      <c r="H584" s="7">
        <v>97754910300</v>
      </c>
      <c r="I584" s="7">
        <v>4873000</v>
      </c>
      <c r="J584" s="7">
        <v>16540872606.92</v>
      </c>
      <c r="K584" s="7">
        <v>2322685272700</v>
      </c>
      <c r="L584" s="7">
        <v>0</v>
      </c>
      <c r="M584" s="7">
        <v>41562000000</v>
      </c>
    </row>
    <row r="585" spans="1:13" x14ac:dyDescent="0.25">
      <c r="A585" s="2" t="s">
        <v>593</v>
      </c>
      <c r="B585" s="10">
        <f t="shared" si="27"/>
        <v>9</v>
      </c>
      <c r="C585" s="10">
        <f t="shared" si="28"/>
        <v>2014</v>
      </c>
      <c r="D585" s="10"/>
      <c r="E585" s="2">
        <f t="shared" si="29"/>
        <v>41892</v>
      </c>
      <c r="F585" s="7">
        <v>4143990073252.02</v>
      </c>
      <c r="G585" s="7">
        <v>1678322017252.02</v>
      </c>
      <c r="H585" s="7">
        <v>97754910300</v>
      </c>
      <c r="I585" s="7">
        <v>4873000</v>
      </c>
      <c r="J585" s="7">
        <v>16530594512.870001</v>
      </c>
      <c r="K585" s="7">
        <v>2326346272700</v>
      </c>
      <c r="L585" s="7">
        <v>0</v>
      </c>
      <c r="M585" s="7">
        <v>41562000000</v>
      </c>
    </row>
    <row r="586" spans="1:13" x14ac:dyDescent="0.25">
      <c r="A586" s="2" t="s">
        <v>594</v>
      </c>
      <c r="B586" s="10">
        <f t="shared" si="27"/>
        <v>9</v>
      </c>
      <c r="C586" s="10">
        <f t="shared" si="28"/>
        <v>2014</v>
      </c>
      <c r="D586" s="10"/>
      <c r="E586" s="2">
        <f t="shared" si="29"/>
        <v>41899</v>
      </c>
      <c r="F586" s="7">
        <v>4170494353405.0601</v>
      </c>
      <c r="G586" s="7">
        <v>1700497297405.0601</v>
      </c>
      <c r="H586" s="7">
        <v>98187910300</v>
      </c>
      <c r="I586" s="7">
        <v>4873000</v>
      </c>
      <c r="J586" s="7">
        <v>16580510901.33</v>
      </c>
      <c r="K586" s="7">
        <v>2331798272700</v>
      </c>
      <c r="L586" s="7">
        <v>0</v>
      </c>
      <c r="M586" s="7">
        <v>40006000000</v>
      </c>
    </row>
    <row r="587" spans="1:13" x14ac:dyDescent="0.25">
      <c r="A587" s="2" t="s">
        <v>595</v>
      </c>
      <c r="B587" s="10">
        <f t="shared" si="27"/>
        <v>9</v>
      </c>
      <c r="C587" s="10">
        <f t="shared" si="28"/>
        <v>2014</v>
      </c>
      <c r="D587" s="10"/>
      <c r="E587" s="2">
        <f t="shared" si="29"/>
        <v>41906</v>
      </c>
      <c r="F587" s="7">
        <v>4178343086869.2998</v>
      </c>
      <c r="G587" s="7">
        <v>1706282030869.3</v>
      </c>
      <c r="H587" s="7">
        <v>98187910300</v>
      </c>
      <c r="I587" s="7">
        <v>4873000</v>
      </c>
      <c r="J587" s="7">
        <v>16570094186.389999</v>
      </c>
      <c r="K587" s="7">
        <v>2333862272700</v>
      </c>
      <c r="L587" s="7">
        <v>0</v>
      </c>
      <c r="M587" s="7">
        <v>40006000000</v>
      </c>
    </row>
    <row r="588" spans="1:13" x14ac:dyDescent="0.25">
      <c r="A588" s="2" t="s">
        <v>596</v>
      </c>
      <c r="B588" s="10">
        <f t="shared" si="27"/>
        <v>10</v>
      </c>
      <c r="C588" s="10">
        <f t="shared" si="28"/>
        <v>2014</v>
      </c>
      <c r="D588" s="10"/>
      <c r="E588" s="2">
        <f t="shared" si="29"/>
        <v>41913</v>
      </c>
      <c r="F588" s="7">
        <v>4171611237208.6201</v>
      </c>
      <c r="G588" s="7">
        <v>1696423697608.6201</v>
      </c>
      <c r="H588" s="7">
        <v>98187910300</v>
      </c>
      <c r="I588" s="7">
        <v>4873000</v>
      </c>
      <c r="J588" s="7">
        <v>16554848155.23</v>
      </c>
      <c r="K588" s="7">
        <v>2336988756300</v>
      </c>
      <c r="L588" s="7">
        <v>0</v>
      </c>
      <c r="M588" s="7">
        <v>40006000000</v>
      </c>
    </row>
    <row r="589" spans="1:13" x14ac:dyDescent="0.25">
      <c r="A589" s="2" t="s">
        <v>597</v>
      </c>
      <c r="B589" s="10">
        <f t="shared" si="27"/>
        <v>10</v>
      </c>
      <c r="C589" s="10">
        <f t="shared" si="28"/>
        <v>2014</v>
      </c>
      <c r="D589" s="10"/>
      <c r="E589" s="2">
        <f t="shared" si="29"/>
        <v>41920</v>
      </c>
      <c r="F589" s="7">
        <v>4174361237203.0698</v>
      </c>
      <c r="G589" s="7">
        <v>1696425697603.0701</v>
      </c>
      <c r="H589" s="7">
        <v>98468910300</v>
      </c>
      <c r="I589" s="7">
        <v>4873000</v>
      </c>
      <c r="J589" s="7">
        <v>16527935779.370001</v>
      </c>
      <c r="K589" s="7">
        <v>2339455756300</v>
      </c>
      <c r="L589" s="7">
        <v>0</v>
      </c>
      <c r="M589" s="7">
        <v>40006000000</v>
      </c>
    </row>
    <row r="590" spans="1:13" x14ac:dyDescent="0.25">
      <c r="A590" s="2" t="s">
        <v>598</v>
      </c>
      <c r="B590" s="10">
        <f t="shared" si="27"/>
        <v>10</v>
      </c>
      <c r="C590" s="10">
        <f t="shared" si="28"/>
        <v>2014</v>
      </c>
      <c r="D590" s="10"/>
      <c r="E590" s="2">
        <f t="shared" si="29"/>
        <v>41927</v>
      </c>
      <c r="F590" s="7">
        <v>4192038968146.0498</v>
      </c>
      <c r="G590" s="7">
        <v>1713478428546.05</v>
      </c>
      <c r="H590" s="7">
        <v>98468910300</v>
      </c>
      <c r="I590" s="7">
        <v>4873000</v>
      </c>
      <c r="J590" s="7">
        <v>16484490646.299999</v>
      </c>
      <c r="K590" s="7">
        <v>2340386756300</v>
      </c>
      <c r="L590" s="7">
        <v>0</v>
      </c>
      <c r="M590" s="7">
        <v>39700000000</v>
      </c>
    </row>
    <row r="591" spans="1:13" x14ac:dyDescent="0.25">
      <c r="A591" s="2" t="s">
        <v>599</v>
      </c>
      <c r="B591" s="10">
        <f t="shared" si="27"/>
        <v>10</v>
      </c>
      <c r="C591" s="10">
        <f t="shared" si="28"/>
        <v>2014</v>
      </c>
      <c r="D591" s="10"/>
      <c r="E591" s="2">
        <f t="shared" si="29"/>
        <v>41934</v>
      </c>
      <c r="F591" s="7">
        <v>4197900340322.71</v>
      </c>
      <c r="G591" s="7">
        <v>1715444800722.71</v>
      </c>
      <c r="H591" s="7">
        <v>98468910300</v>
      </c>
      <c r="I591" s="7">
        <v>4873000</v>
      </c>
      <c r="J591" s="7">
        <v>16441183302.34</v>
      </c>
      <c r="K591" s="7">
        <v>2344281756300</v>
      </c>
      <c r="L591" s="7">
        <v>0</v>
      </c>
      <c r="M591" s="7">
        <v>39700000000</v>
      </c>
    </row>
    <row r="592" spans="1:13" x14ac:dyDescent="0.25">
      <c r="A592" s="2" t="s">
        <v>600</v>
      </c>
      <c r="B592" s="10">
        <f t="shared" si="27"/>
        <v>10</v>
      </c>
      <c r="C592" s="10">
        <f t="shared" si="28"/>
        <v>2014</v>
      </c>
      <c r="D592" s="10"/>
      <c r="E592" s="2">
        <f t="shared" si="29"/>
        <v>41941</v>
      </c>
      <c r="F592" s="7">
        <v>4202770051391.7002</v>
      </c>
      <c r="G592" s="7">
        <v>1717887511791.7</v>
      </c>
      <c r="H592" s="7">
        <v>98468910300</v>
      </c>
      <c r="I592" s="7">
        <v>4873000</v>
      </c>
      <c r="J592" s="7">
        <v>16397646107.66</v>
      </c>
      <c r="K592" s="7">
        <v>2346708756300</v>
      </c>
      <c r="L592" s="7">
        <v>0</v>
      </c>
      <c r="M592" s="7">
        <v>39700000000</v>
      </c>
    </row>
    <row r="593" spans="1:13" x14ac:dyDescent="0.25">
      <c r="A593" s="2" t="s">
        <v>601</v>
      </c>
      <c r="B593" s="10">
        <f t="shared" si="27"/>
        <v>11</v>
      </c>
      <c r="C593" s="10">
        <f t="shared" si="28"/>
        <v>2014</v>
      </c>
      <c r="D593" s="10"/>
      <c r="E593" s="2">
        <f t="shared" si="29"/>
        <v>41948</v>
      </c>
      <c r="F593" s="7">
        <v>4202777258660.7202</v>
      </c>
      <c r="G593" s="7">
        <v>1717895511760.72</v>
      </c>
      <c r="H593" s="7">
        <v>98468910300</v>
      </c>
      <c r="I593" s="7">
        <v>4873000</v>
      </c>
      <c r="J593" s="7">
        <v>16399675956.280001</v>
      </c>
      <c r="K593" s="7">
        <v>2346707963600</v>
      </c>
      <c r="L593" s="7">
        <v>0</v>
      </c>
      <c r="M593" s="7">
        <v>39700000000</v>
      </c>
    </row>
    <row r="594" spans="1:13" x14ac:dyDescent="0.25">
      <c r="A594" s="2" t="s">
        <v>602</v>
      </c>
      <c r="B594" s="10">
        <f t="shared" si="27"/>
        <v>11</v>
      </c>
      <c r="C594" s="10">
        <f t="shared" si="28"/>
        <v>2014</v>
      </c>
      <c r="D594" s="10"/>
      <c r="E594" s="2">
        <f t="shared" si="29"/>
        <v>41955</v>
      </c>
      <c r="F594" s="7">
        <v>4202777254437.4502</v>
      </c>
      <c r="G594" s="7">
        <v>1717895507537.45</v>
      </c>
      <c r="H594" s="7">
        <v>98468910300</v>
      </c>
      <c r="I594" s="7">
        <v>4873000</v>
      </c>
      <c r="J594" s="7">
        <v>16419947944.34</v>
      </c>
      <c r="K594" s="7">
        <v>2346707963600</v>
      </c>
      <c r="L594" s="7">
        <v>0</v>
      </c>
      <c r="M594" s="7">
        <v>39700000000</v>
      </c>
    </row>
    <row r="595" spans="1:13" x14ac:dyDescent="0.25">
      <c r="A595" s="2" t="s">
        <v>603</v>
      </c>
      <c r="B595" s="10">
        <f t="shared" si="27"/>
        <v>11</v>
      </c>
      <c r="C595" s="10">
        <f t="shared" si="28"/>
        <v>2014</v>
      </c>
      <c r="D595" s="10"/>
      <c r="E595" s="2">
        <f t="shared" si="29"/>
        <v>41962</v>
      </c>
      <c r="F595" s="7">
        <v>4219770250470.2402</v>
      </c>
      <c r="G595" s="7">
        <v>1734888503570.24</v>
      </c>
      <c r="H595" s="7">
        <v>98468910300</v>
      </c>
      <c r="I595" s="7">
        <v>4873000</v>
      </c>
      <c r="J595" s="7">
        <v>16440085913.32</v>
      </c>
      <c r="K595" s="7">
        <v>2346707963600</v>
      </c>
      <c r="L595" s="7">
        <v>0</v>
      </c>
      <c r="M595" s="7">
        <v>39700000000</v>
      </c>
    </row>
    <row r="596" spans="1:13" x14ac:dyDescent="0.25">
      <c r="A596" s="2" t="s">
        <v>604</v>
      </c>
      <c r="B596" s="10">
        <f t="shared" si="27"/>
        <v>11</v>
      </c>
      <c r="C596" s="10">
        <f t="shared" si="28"/>
        <v>2014</v>
      </c>
      <c r="D596" s="10"/>
      <c r="E596" s="2">
        <f t="shared" si="29"/>
        <v>41969</v>
      </c>
      <c r="F596" s="7">
        <v>4213648745113.5698</v>
      </c>
      <c r="G596" s="7">
        <v>1729789998213.5701</v>
      </c>
      <c r="H596" s="7">
        <v>98468910300</v>
      </c>
      <c r="I596" s="7">
        <v>4873000</v>
      </c>
      <c r="J596" s="7">
        <v>16463206442.17</v>
      </c>
      <c r="K596" s="7">
        <v>2346707963600</v>
      </c>
      <c r="L596" s="7">
        <v>0</v>
      </c>
      <c r="M596" s="7">
        <v>38677000000</v>
      </c>
    </row>
    <row r="597" spans="1:13" x14ac:dyDescent="0.25">
      <c r="A597" s="2" t="s">
        <v>605</v>
      </c>
      <c r="B597" s="10">
        <f t="shared" si="27"/>
        <v>12</v>
      </c>
      <c r="C597" s="10">
        <f t="shared" si="28"/>
        <v>2014</v>
      </c>
      <c r="D597" s="10"/>
      <c r="E597" s="2">
        <f t="shared" si="29"/>
        <v>41976</v>
      </c>
      <c r="F597" s="7">
        <v>4213662522113.77</v>
      </c>
      <c r="G597" s="7">
        <v>1729803997813.77</v>
      </c>
      <c r="H597" s="7">
        <v>98468910300</v>
      </c>
      <c r="I597" s="7">
        <v>4873000</v>
      </c>
      <c r="J597" s="7">
        <v>16443853902.049999</v>
      </c>
      <c r="K597" s="7">
        <v>2346707741000</v>
      </c>
      <c r="L597" s="7">
        <v>0</v>
      </c>
      <c r="M597" s="7">
        <v>38677000000</v>
      </c>
    </row>
    <row r="598" spans="1:13" x14ac:dyDescent="0.25">
      <c r="A598" s="2" t="s">
        <v>606</v>
      </c>
      <c r="B598" s="10">
        <f t="shared" si="27"/>
        <v>12</v>
      </c>
      <c r="C598" s="10">
        <f t="shared" si="28"/>
        <v>2014</v>
      </c>
      <c r="D598" s="10"/>
      <c r="E598" s="2">
        <f t="shared" si="29"/>
        <v>41983</v>
      </c>
      <c r="F598" s="7">
        <v>4213674525373.02</v>
      </c>
      <c r="G598" s="7">
        <v>1729816001073.02</v>
      </c>
      <c r="H598" s="7">
        <v>98468910300</v>
      </c>
      <c r="I598" s="7">
        <v>4873000</v>
      </c>
      <c r="J598" s="7">
        <v>16378584102.190001</v>
      </c>
      <c r="K598" s="7">
        <v>2346707741000</v>
      </c>
      <c r="L598" s="7">
        <v>0</v>
      </c>
      <c r="M598" s="7">
        <v>38677000000</v>
      </c>
    </row>
    <row r="599" spans="1:13" x14ac:dyDescent="0.25">
      <c r="A599" s="2" t="s">
        <v>607</v>
      </c>
      <c r="B599" s="10">
        <f t="shared" si="27"/>
        <v>12</v>
      </c>
      <c r="C599" s="10">
        <f t="shared" si="28"/>
        <v>2014</v>
      </c>
      <c r="D599" s="10"/>
      <c r="E599" s="2">
        <f t="shared" si="29"/>
        <v>41990</v>
      </c>
      <c r="F599" s="7">
        <v>4225815514364.46</v>
      </c>
      <c r="G599" s="7">
        <v>1741957124064.46</v>
      </c>
      <c r="H599" s="7">
        <v>98468910300</v>
      </c>
      <c r="I599" s="7">
        <v>4873000</v>
      </c>
      <c r="J599" s="7">
        <v>16313545843.389999</v>
      </c>
      <c r="K599" s="7">
        <v>2346707607000</v>
      </c>
      <c r="L599" s="7">
        <v>0</v>
      </c>
      <c r="M599" s="7">
        <v>38677000000</v>
      </c>
    </row>
    <row r="600" spans="1:13" x14ac:dyDescent="0.25">
      <c r="A600" s="2" t="s">
        <v>608</v>
      </c>
      <c r="B600" s="10">
        <f t="shared" si="27"/>
        <v>12</v>
      </c>
      <c r="C600" s="10">
        <f t="shared" si="28"/>
        <v>2014</v>
      </c>
      <c r="D600" s="10"/>
      <c r="E600" s="2">
        <f t="shared" si="29"/>
        <v>41997</v>
      </c>
      <c r="F600" s="7">
        <v>4231234982817.5601</v>
      </c>
      <c r="G600" s="7">
        <v>1747376592517.5601</v>
      </c>
      <c r="H600" s="7">
        <v>98468910300</v>
      </c>
      <c r="I600" s="7">
        <v>4873000</v>
      </c>
      <c r="J600" s="7">
        <v>16238898418.620001</v>
      </c>
      <c r="K600" s="7">
        <v>2346707607000</v>
      </c>
      <c r="L600" s="7">
        <v>0</v>
      </c>
      <c r="M600" s="7">
        <v>38677000000</v>
      </c>
    </row>
    <row r="601" spans="1:13" x14ac:dyDescent="0.25">
      <c r="A601" s="2" t="s">
        <v>609</v>
      </c>
      <c r="B601" s="10">
        <f t="shared" si="27"/>
        <v>12</v>
      </c>
      <c r="C601" s="10">
        <f t="shared" si="28"/>
        <v>2014</v>
      </c>
      <c r="D601" s="10"/>
      <c r="E601" s="2">
        <f t="shared" si="29"/>
        <v>42004</v>
      </c>
      <c r="F601" s="7">
        <v>4220690108476.7598</v>
      </c>
      <c r="G601" s="7">
        <v>1736832491376.76</v>
      </c>
      <c r="H601" s="7">
        <v>98468910300</v>
      </c>
      <c r="I601" s="7">
        <v>4873000</v>
      </c>
      <c r="J601" s="7">
        <v>16183056701.049999</v>
      </c>
      <c r="K601" s="7">
        <v>2346706833800</v>
      </c>
      <c r="L601" s="7">
        <v>0</v>
      </c>
      <c r="M601" s="7">
        <v>38677000000</v>
      </c>
    </row>
    <row r="602" spans="1:13" x14ac:dyDescent="0.25">
      <c r="A602" s="2" t="s">
        <v>610</v>
      </c>
      <c r="B602" s="10">
        <f t="shared" si="27"/>
        <v>1</v>
      </c>
      <c r="C602" s="10">
        <f t="shared" si="28"/>
        <v>2015</v>
      </c>
      <c r="D602" s="10"/>
      <c r="E602" s="2">
        <f t="shared" si="29"/>
        <v>42011</v>
      </c>
      <c r="F602" s="7">
        <v>4220696549865.9902</v>
      </c>
      <c r="G602" s="7">
        <v>1736838932765.99</v>
      </c>
      <c r="H602" s="7">
        <v>98468910300</v>
      </c>
      <c r="I602" s="7">
        <v>4873000</v>
      </c>
      <c r="J602" s="7">
        <v>16043324663.629999</v>
      </c>
      <c r="K602" s="7">
        <v>2346706833800</v>
      </c>
      <c r="L602" s="7">
        <v>0</v>
      </c>
      <c r="M602" s="7">
        <v>38677000000</v>
      </c>
    </row>
    <row r="603" spans="1:13" x14ac:dyDescent="0.25">
      <c r="A603" s="2" t="s">
        <v>611</v>
      </c>
      <c r="B603" s="10">
        <f t="shared" si="27"/>
        <v>1</v>
      </c>
      <c r="C603" s="10">
        <f t="shared" si="28"/>
        <v>2015</v>
      </c>
      <c r="D603" s="10"/>
      <c r="E603" s="2">
        <f t="shared" si="29"/>
        <v>42018</v>
      </c>
      <c r="F603" s="7">
        <v>4235591150607.5898</v>
      </c>
      <c r="G603" s="7">
        <v>1751733533507.5901</v>
      </c>
      <c r="H603" s="7">
        <v>98468910300</v>
      </c>
      <c r="I603" s="7">
        <v>4873000</v>
      </c>
      <c r="J603" s="7">
        <v>15903601243.959999</v>
      </c>
      <c r="K603" s="7">
        <v>2346706833800</v>
      </c>
      <c r="L603" s="7">
        <v>0</v>
      </c>
      <c r="M603" s="7">
        <v>38677000000</v>
      </c>
    </row>
    <row r="604" spans="1:13" x14ac:dyDescent="0.25">
      <c r="A604" s="2" t="s">
        <v>612</v>
      </c>
      <c r="B604" s="10">
        <f t="shared" si="27"/>
        <v>1</v>
      </c>
      <c r="C604" s="10">
        <f t="shared" si="28"/>
        <v>2015</v>
      </c>
      <c r="D604" s="10"/>
      <c r="E604" s="2">
        <f t="shared" si="29"/>
        <v>42025</v>
      </c>
      <c r="F604" s="7">
        <v>4233300950420.4702</v>
      </c>
      <c r="G604" s="7">
        <v>1750532479320.47</v>
      </c>
      <c r="H604" s="7">
        <v>98468910300</v>
      </c>
      <c r="I604" s="7">
        <v>4873000</v>
      </c>
      <c r="J604" s="7">
        <v>15763831613.459999</v>
      </c>
      <c r="K604" s="7">
        <v>2346706687800</v>
      </c>
      <c r="L604" s="7">
        <v>0</v>
      </c>
      <c r="M604" s="7">
        <v>37588000000</v>
      </c>
    </row>
    <row r="605" spans="1:13" x14ac:dyDescent="0.25">
      <c r="A605" s="2" t="s">
        <v>613</v>
      </c>
      <c r="B605" s="10">
        <f t="shared" si="27"/>
        <v>1</v>
      </c>
      <c r="C605" s="10">
        <f t="shared" si="28"/>
        <v>2015</v>
      </c>
      <c r="D605" s="10"/>
      <c r="E605" s="2">
        <f t="shared" si="29"/>
        <v>42032</v>
      </c>
      <c r="F605" s="7">
        <v>4221440418182.6899</v>
      </c>
      <c r="G605" s="7">
        <v>1738671947082.6899</v>
      </c>
      <c r="H605" s="7">
        <v>98468910300</v>
      </c>
      <c r="I605" s="7">
        <v>4873000</v>
      </c>
      <c r="J605" s="7">
        <v>15623898921.209999</v>
      </c>
      <c r="K605" s="7">
        <v>2346706687800</v>
      </c>
      <c r="L605" s="7">
        <v>0</v>
      </c>
      <c r="M605" s="7">
        <v>37588000000</v>
      </c>
    </row>
    <row r="606" spans="1:13" x14ac:dyDescent="0.25">
      <c r="A606" s="2" t="s">
        <v>614</v>
      </c>
      <c r="B606" s="10">
        <f t="shared" si="27"/>
        <v>2</v>
      </c>
      <c r="C606" s="10">
        <f t="shared" si="28"/>
        <v>2015</v>
      </c>
      <c r="D606" s="10"/>
      <c r="E606" s="2">
        <f t="shared" si="29"/>
        <v>42039</v>
      </c>
      <c r="F606" s="7">
        <v>4221448024481.1602</v>
      </c>
      <c r="G606" s="7">
        <v>1738679945781.1599</v>
      </c>
      <c r="H606" s="7">
        <v>98468910300</v>
      </c>
      <c r="I606" s="7">
        <v>4873000</v>
      </c>
      <c r="J606" s="7">
        <v>15471737188.59</v>
      </c>
      <c r="K606" s="7">
        <v>2346706295400</v>
      </c>
      <c r="L606" s="7">
        <v>0</v>
      </c>
      <c r="M606" s="7">
        <v>37588000000</v>
      </c>
    </row>
    <row r="607" spans="1:13" x14ac:dyDescent="0.25">
      <c r="A607" s="2" t="s">
        <v>615</v>
      </c>
      <c r="B607" s="10">
        <f t="shared" si="27"/>
        <v>2</v>
      </c>
      <c r="C607" s="10">
        <f t="shared" si="28"/>
        <v>2015</v>
      </c>
      <c r="D607" s="10"/>
      <c r="E607" s="2">
        <f t="shared" si="29"/>
        <v>42046</v>
      </c>
      <c r="F607" s="7">
        <v>4220753003461.9302</v>
      </c>
      <c r="G607" s="7">
        <v>1738695924761.9299</v>
      </c>
      <c r="H607" s="7">
        <v>98468910300</v>
      </c>
      <c r="I607" s="7">
        <v>4873000</v>
      </c>
      <c r="J607" s="7">
        <v>15309964349.629999</v>
      </c>
      <c r="K607" s="7">
        <v>2346706295400</v>
      </c>
      <c r="L607" s="7">
        <v>0</v>
      </c>
      <c r="M607" s="7">
        <v>36877000000</v>
      </c>
    </row>
    <row r="608" spans="1:13" x14ac:dyDescent="0.25">
      <c r="A608" s="2" t="s">
        <v>616</v>
      </c>
      <c r="B608" s="10">
        <f t="shared" si="27"/>
        <v>2</v>
      </c>
      <c r="C608" s="10">
        <f t="shared" si="28"/>
        <v>2015</v>
      </c>
      <c r="D608" s="10"/>
      <c r="E608" s="2">
        <f t="shared" si="29"/>
        <v>42053</v>
      </c>
      <c r="F608" s="7">
        <v>4231083755389.1802</v>
      </c>
      <c r="G608" s="7">
        <v>1749026676689.1799</v>
      </c>
      <c r="H608" s="7">
        <v>98468910300</v>
      </c>
      <c r="I608" s="7">
        <v>4873000</v>
      </c>
      <c r="J608" s="7">
        <v>15148335130.58</v>
      </c>
      <c r="K608" s="7">
        <v>2346706295400</v>
      </c>
      <c r="L608" s="7">
        <v>0</v>
      </c>
      <c r="M608" s="7">
        <v>36877000000</v>
      </c>
    </row>
    <row r="609" spans="1:13" x14ac:dyDescent="0.25">
      <c r="A609" s="2" t="s">
        <v>617</v>
      </c>
      <c r="B609" s="10">
        <f t="shared" si="27"/>
        <v>2</v>
      </c>
      <c r="C609" s="10">
        <f t="shared" si="28"/>
        <v>2015</v>
      </c>
      <c r="D609" s="10"/>
      <c r="E609" s="2">
        <f t="shared" si="29"/>
        <v>42060</v>
      </c>
      <c r="F609" s="7">
        <v>4222264648823.1802</v>
      </c>
      <c r="G609" s="7">
        <v>1740207570123.1799</v>
      </c>
      <c r="H609" s="7">
        <v>98468910300</v>
      </c>
      <c r="I609" s="7">
        <v>4873000</v>
      </c>
      <c r="J609" s="7">
        <v>14986658894.93</v>
      </c>
      <c r="K609" s="7">
        <v>2346706295400</v>
      </c>
      <c r="L609" s="7">
        <v>0</v>
      </c>
      <c r="M609" s="7">
        <v>36877000000</v>
      </c>
    </row>
    <row r="610" spans="1:13" x14ac:dyDescent="0.25">
      <c r="A610" s="2" t="s">
        <v>618</v>
      </c>
      <c r="B610" s="10">
        <f t="shared" si="27"/>
        <v>3</v>
      </c>
      <c r="C610" s="10">
        <f t="shared" si="28"/>
        <v>2015</v>
      </c>
      <c r="D610" s="10"/>
      <c r="E610" s="2">
        <f t="shared" si="29"/>
        <v>42067</v>
      </c>
      <c r="F610" s="7">
        <v>4222281659168.8901</v>
      </c>
      <c r="G610" s="7">
        <v>1740224804768.8899</v>
      </c>
      <c r="H610" s="7">
        <v>98468910300</v>
      </c>
      <c r="I610" s="7">
        <v>4873000</v>
      </c>
      <c r="J610" s="7">
        <v>14848553205.360001</v>
      </c>
      <c r="K610" s="7">
        <v>2346706071100</v>
      </c>
      <c r="L610" s="7">
        <v>0</v>
      </c>
      <c r="M610" s="7">
        <v>36877000000</v>
      </c>
    </row>
    <row r="611" spans="1:13" x14ac:dyDescent="0.25">
      <c r="A611" s="2" t="s">
        <v>619</v>
      </c>
      <c r="B611" s="10">
        <f t="shared" si="27"/>
        <v>3</v>
      </c>
      <c r="C611" s="10">
        <f t="shared" si="28"/>
        <v>2015</v>
      </c>
      <c r="D611" s="10"/>
      <c r="E611" s="2">
        <f t="shared" si="29"/>
        <v>42074</v>
      </c>
      <c r="F611" s="7">
        <v>4222308633976.6299</v>
      </c>
      <c r="G611" s="7">
        <v>1740251779576.6299</v>
      </c>
      <c r="H611" s="7">
        <v>98468910300</v>
      </c>
      <c r="I611" s="7">
        <v>4873000</v>
      </c>
      <c r="J611" s="7">
        <v>14728054965.719999</v>
      </c>
      <c r="K611" s="7">
        <v>2346706071100</v>
      </c>
      <c r="L611" s="7">
        <v>0</v>
      </c>
      <c r="M611" s="7">
        <v>36877000000</v>
      </c>
    </row>
    <row r="612" spans="1:13" x14ac:dyDescent="0.25">
      <c r="A612" s="2" t="s">
        <v>620</v>
      </c>
      <c r="B612" s="10">
        <f t="shared" si="27"/>
        <v>3</v>
      </c>
      <c r="C612" s="10">
        <f t="shared" si="28"/>
        <v>2015</v>
      </c>
      <c r="D612" s="10"/>
      <c r="E612" s="2">
        <f t="shared" si="29"/>
        <v>42081</v>
      </c>
      <c r="F612" s="7">
        <v>4227970006108.6099</v>
      </c>
      <c r="G612" s="7">
        <v>1745914073908.6101</v>
      </c>
      <c r="H612" s="7">
        <v>98468910300</v>
      </c>
      <c r="I612" s="7">
        <v>4873000</v>
      </c>
      <c r="J612" s="7">
        <v>14607671654.84</v>
      </c>
      <c r="K612" s="7">
        <v>2346705148900</v>
      </c>
      <c r="L612" s="7">
        <v>0</v>
      </c>
      <c r="M612" s="7">
        <v>36877000000</v>
      </c>
    </row>
    <row r="613" spans="1:13" x14ac:dyDescent="0.25">
      <c r="A613" s="2" t="s">
        <v>621</v>
      </c>
      <c r="B613" s="10">
        <f t="shared" si="27"/>
        <v>3</v>
      </c>
      <c r="C613" s="10">
        <f t="shared" si="28"/>
        <v>2015</v>
      </c>
      <c r="D613" s="10"/>
      <c r="E613" s="2">
        <f t="shared" si="29"/>
        <v>42088</v>
      </c>
      <c r="F613" s="7">
        <v>4213964708612.75</v>
      </c>
      <c r="G613" s="7">
        <v>1731908776412.75</v>
      </c>
      <c r="H613" s="7">
        <v>98468910300</v>
      </c>
      <c r="I613" s="7">
        <v>4873000</v>
      </c>
      <c r="J613" s="7">
        <v>14487203347.66</v>
      </c>
      <c r="K613" s="7">
        <v>2346705148900</v>
      </c>
      <c r="L613" s="7">
        <v>0</v>
      </c>
      <c r="M613" s="7">
        <v>36877000000</v>
      </c>
    </row>
    <row r="614" spans="1:13" x14ac:dyDescent="0.25">
      <c r="A614" s="2" t="s">
        <v>622</v>
      </c>
      <c r="B614" s="10">
        <f t="shared" si="27"/>
        <v>4</v>
      </c>
      <c r="C614" s="10">
        <f t="shared" si="28"/>
        <v>2015</v>
      </c>
      <c r="D614" s="10"/>
      <c r="E614" s="2">
        <f t="shared" si="29"/>
        <v>42095</v>
      </c>
      <c r="F614" s="7">
        <v>4213983602923.5898</v>
      </c>
      <c r="G614" s="7">
        <v>1731928410023.5901</v>
      </c>
      <c r="H614" s="7">
        <v>98468910300</v>
      </c>
      <c r="I614" s="7">
        <v>4873000</v>
      </c>
      <c r="J614" s="7">
        <v>14400260180.26</v>
      </c>
      <c r="K614" s="7">
        <v>2346704409600</v>
      </c>
      <c r="L614" s="7">
        <v>0</v>
      </c>
      <c r="M614" s="7">
        <v>36877000000</v>
      </c>
    </row>
    <row r="615" spans="1:13" x14ac:dyDescent="0.25">
      <c r="A615" s="2" t="s">
        <v>623</v>
      </c>
      <c r="B615" s="10">
        <f t="shared" si="27"/>
        <v>4</v>
      </c>
      <c r="C615" s="10">
        <f t="shared" si="28"/>
        <v>2015</v>
      </c>
      <c r="D615" s="10"/>
      <c r="E615" s="2">
        <f t="shared" si="29"/>
        <v>42102</v>
      </c>
      <c r="F615" s="7">
        <v>4213985598665.46</v>
      </c>
      <c r="G615" s="7">
        <v>1731930405765.46</v>
      </c>
      <c r="H615" s="7">
        <v>98468910300</v>
      </c>
      <c r="I615" s="7">
        <v>4873000</v>
      </c>
      <c r="J615" s="7">
        <v>14514610656.09</v>
      </c>
      <c r="K615" s="7">
        <v>2346704409600</v>
      </c>
      <c r="L615" s="7">
        <v>0</v>
      </c>
      <c r="M615" s="7">
        <v>36877000000</v>
      </c>
    </row>
    <row r="616" spans="1:13" x14ac:dyDescent="0.25">
      <c r="A616" s="2" t="s">
        <v>624</v>
      </c>
      <c r="B616" s="10">
        <f t="shared" si="27"/>
        <v>4</v>
      </c>
      <c r="C616" s="10">
        <f t="shared" si="28"/>
        <v>2015</v>
      </c>
      <c r="D616" s="10"/>
      <c r="E616" s="2">
        <f t="shared" si="29"/>
        <v>42109</v>
      </c>
      <c r="F616" s="7">
        <v>4215506141393.98</v>
      </c>
      <c r="G616" s="7">
        <v>1734434265593.98</v>
      </c>
      <c r="H616" s="7">
        <v>98468259400</v>
      </c>
      <c r="I616" s="7">
        <v>4873000</v>
      </c>
      <c r="J616" s="7">
        <v>14628987304.559999</v>
      </c>
      <c r="K616" s="7">
        <v>2346703743400</v>
      </c>
      <c r="L616" s="7">
        <v>0</v>
      </c>
      <c r="M616" s="7">
        <v>35895000000</v>
      </c>
    </row>
    <row r="617" spans="1:13" x14ac:dyDescent="0.25">
      <c r="A617" s="2" t="s">
        <v>625</v>
      </c>
      <c r="B617" s="10">
        <f t="shared" si="27"/>
        <v>4</v>
      </c>
      <c r="C617" s="10">
        <f t="shared" si="28"/>
        <v>2015</v>
      </c>
      <c r="D617" s="10"/>
      <c r="E617" s="2">
        <f t="shared" si="29"/>
        <v>42116</v>
      </c>
      <c r="F617" s="7">
        <v>4218141585011.3901</v>
      </c>
      <c r="G617" s="7">
        <v>1737069709211.3899</v>
      </c>
      <c r="H617" s="7">
        <v>98468259400</v>
      </c>
      <c r="I617" s="7">
        <v>4873000</v>
      </c>
      <c r="J617" s="7">
        <v>14743258994.51</v>
      </c>
      <c r="K617" s="7">
        <v>2346703743400</v>
      </c>
      <c r="L617" s="7">
        <v>0</v>
      </c>
      <c r="M617" s="7">
        <v>35895000000</v>
      </c>
    </row>
    <row r="618" spans="1:13" x14ac:dyDescent="0.25">
      <c r="A618" s="2" t="s">
        <v>626</v>
      </c>
      <c r="B618" s="10">
        <f t="shared" si="27"/>
        <v>4</v>
      </c>
      <c r="C618" s="10">
        <f t="shared" si="28"/>
        <v>2015</v>
      </c>
      <c r="D618" s="10"/>
      <c r="E618" s="2">
        <f t="shared" si="29"/>
        <v>42123</v>
      </c>
      <c r="F618" s="7">
        <v>4199921737148.1401</v>
      </c>
      <c r="G618" s="7">
        <v>1718849861348.1399</v>
      </c>
      <c r="H618" s="7">
        <v>98468259400</v>
      </c>
      <c r="I618" s="7">
        <v>4873000</v>
      </c>
      <c r="J618" s="7">
        <v>14857597347.389999</v>
      </c>
      <c r="K618" s="7">
        <v>2346703743400</v>
      </c>
      <c r="L618" s="7">
        <v>0</v>
      </c>
      <c r="M618" s="7">
        <v>35895000000</v>
      </c>
    </row>
    <row r="619" spans="1:13" x14ac:dyDescent="0.25">
      <c r="A619" s="2" t="s">
        <v>627</v>
      </c>
      <c r="B619" s="10">
        <f t="shared" si="27"/>
        <v>5</v>
      </c>
      <c r="C619" s="10">
        <f t="shared" si="28"/>
        <v>2015</v>
      </c>
      <c r="D619" s="10"/>
      <c r="E619" s="2">
        <f t="shared" si="29"/>
        <v>42130</v>
      </c>
      <c r="F619" s="7">
        <v>4199931648163.3301</v>
      </c>
      <c r="G619" s="7">
        <v>1718859772363.3301</v>
      </c>
      <c r="H619" s="7">
        <v>98534104200</v>
      </c>
      <c r="I619" s="7">
        <v>59743800</v>
      </c>
      <c r="J619" s="7">
        <v>15004771448.92</v>
      </c>
      <c r="K619" s="7">
        <v>2346583027800</v>
      </c>
      <c r="L619" s="7">
        <v>0</v>
      </c>
      <c r="M619" s="7">
        <v>35895000000</v>
      </c>
    </row>
    <row r="620" spans="1:13" x14ac:dyDescent="0.25">
      <c r="A620" s="2" t="s">
        <v>628</v>
      </c>
      <c r="B620" s="10">
        <f t="shared" si="27"/>
        <v>5</v>
      </c>
      <c r="C620" s="10">
        <f t="shared" si="28"/>
        <v>2015</v>
      </c>
      <c r="D620" s="10"/>
      <c r="E620" s="2">
        <f t="shared" si="29"/>
        <v>42137</v>
      </c>
      <c r="F620" s="7">
        <v>4224911652855.0298</v>
      </c>
      <c r="G620" s="7">
        <v>1743839777055.03</v>
      </c>
      <c r="H620" s="7">
        <v>98534104200</v>
      </c>
      <c r="I620" s="7">
        <v>59743800</v>
      </c>
      <c r="J620" s="7">
        <v>15157162327.48</v>
      </c>
      <c r="K620" s="7">
        <v>2346583027800</v>
      </c>
      <c r="L620" s="7">
        <v>0</v>
      </c>
      <c r="M620" s="7">
        <v>35895000000</v>
      </c>
    </row>
    <row r="621" spans="1:13" x14ac:dyDescent="0.25">
      <c r="A621" s="2" t="s">
        <v>629</v>
      </c>
      <c r="B621" s="10">
        <f t="shared" si="27"/>
        <v>5</v>
      </c>
      <c r="C621" s="10">
        <f t="shared" si="28"/>
        <v>2015</v>
      </c>
      <c r="D621" s="10"/>
      <c r="E621" s="2">
        <f t="shared" si="29"/>
        <v>42144</v>
      </c>
      <c r="F621" s="7">
        <v>4218534450056.6899</v>
      </c>
      <c r="G621" s="7">
        <v>1737462574256.6899</v>
      </c>
      <c r="H621" s="7">
        <v>98534104200</v>
      </c>
      <c r="I621" s="7">
        <v>59743800</v>
      </c>
      <c r="J621" s="7">
        <v>15309462036.66</v>
      </c>
      <c r="K621" s="7">
        <v>2346583027800</v>
      </c>
      <c r="L621" s="7">
        <v>0</v>
      </c>
      <c r="M621" s="7">
        <v>35895000000</v>
      </c>
    </row>
    <row r="622" spans="1:13" x14ac:dyDescent="0.25">
      <c r="A622" s="2" t="s">
        <v>630</v>
      </c>
      <c r="B622" s="10">
        <f t="shared" si="27"/>
        <v>5</v>
      </c>
      <c r="C622" s="10">
        <f t="shared" si="28"/>
        <v>2015</v>
      </c>
      <c r="D622" s="10"/>
      <c r="E622" s="2">
        <f t="shared" si="29"/>
        <v>42151</v>
      </c>
      <c r="F622" s="7">
        <v>4203506031004.8999</v>
      </c>
      <c r="G622" s="7">
        <v>1722434155204.8999</v>
      </c>
      <c r="H622" s="7">
        <v>98534104200</v>
      </c>
      <c r="I622" s="7">
        <v>59743800</v>
      </c>
      <c r="J622" s="7">
        <v>15461916970.58</v>
      </c>
      <c r="K622" s="7">
        <v>2346583027800</v>
      </c>
      <c r="L622" s="7">
        <v>0</v>
      </c>
      <c r="M622" s="7">
        <v>35895000000</v>
      </c>
    </row>
    <row r="623" spans="1:13" x14ac:dyDescent="0.25">
      <c r="A623" s="2" t="s">
        <v>631</v>
      </c>
      <c r="B623" s="10">
        <f t="shared" si="27"/>
        <v>6</v>
      </c>
      <c r="C623" s="10">
        <f t="shared" si="28"/>
        <v>2015</v>
      </c>
      <c r="D623" s="10"/>
      <c r="E623" s="2">
        <f t="shared" si="29"/>
        <v>42158</v>
      </c>
      <c r="F623" s="7">
        <v>4203507679374.75</v>
      </c>
      <c r="G623" s="7">
        <v>1722436005974.75</v>
      </c>
      <c r="H623" s="7">
        <v>98534104200</v>
      </c>
      <c r="I623" s="7">
        <v>59743800</v>
      </c>
      <c r="J623" s="7">
        <v>15572211775.09</v>
      </c>
      <c r="K623" s="7">
        <v>2346582825400</v>
      </c>
      <c r="L623" s="7">
        <v>0</v>
      </c>
      <c r="M623" s="7">
        <v>35895000000</v>
      </c>
    </row>
    <row r="624" spans="1:13" x14ac:dyDescent="0.25">
      <c r="A624" s="2" t="s">
        <v>632</v>
      </c>
      <c r="B624" s="10">
        <f t="shared" si="27"/>
        <v>6</v>
      </c>
      <c r="C624" s="10">
        <f t="shared" si="28"/>
        <v>2015</v>
      </c>
      <c r="D624" s="10"/>
      <c r="E624" s="2">
        <f t="shared" si="29"/>
        <v>42165</v>
      </c>
      <c r="F624" s="7">
        <v>4203508682515.0298</v>
      </c>
      <c r="G624" s="7">
        <v>1722437009115.03</v>
      </c>
      <c r="H624" s="7">
        <v>98534104200</v>
      </c>
      <c r="I624" s="7">
        <v>59743800</v>
      </c>
      <c r="J624" s="7">
        <v>15626313054.950001</v>
      </c>
      <c r="K624" s="7">
        <v>2346582825400</v>
      </c>
      <c r="L624" s="7">
        <v>0</v>
      </c>
      <c r="M624" s="7">
        <v>35895000000</v>
      </c>
    </row>
    <row r="625" spans="1:13" x14ac:dyDescent="0.25">
      <c r="A625" s="2" t="s">
        <v>633</v>
      </c>
      <c r="B625" s="10">
        <f t="shared" si="27"/>
        <v>6</v>
      </c>
      <c r="C625" s="10">
        <f t="shared" si="28"/>
        <v>2015</v>
      </c>
      <c r="D625" s="10"/>
      <c r="E625" s="2">
        <f t="shared" si="29"/>
        <v>42172</v>
      </c>
      <c r="F625" s="7">
        <v>4221948458101.1899</v>
      </c>
      <c r="G625" s="7">
        <v>1740877141501.1899</v>
      </c>
      <c r="H625" s="7">
        <v>98534104200</v>
      </c>
      <c r="I625" s="7">
        <v>59743800</v>
      </c>
      <c r="J625" s="7">
        <v>15680548157.09</v>
      </c>
      <c r="K625" s="7">
        <v>2346582468600</v>
      </c>
      <c r="L625" s="7">
        <v>0</v>
      </c>
      <c r="M625" s="7">
        <v>35895000000</v>
      </c>
    </row>
    <row r="626" spans="1:13" x14ac:dyDescent="0.25">
      <c r="A626" s="2" t="s">
        <v>634</v>
      </c>
      <c r="B626" s="10">
        <f t="shared" si="27"/>
        <v>6</v>
      </c>
      <c r="C626" s="10">
        <f t="shared" si="28"/>
        <v>2015</v>
      </c>
      <c r="D626" s="10"/>
      <c r="E626" s="2">
        <f t="shared" si="29"/>
        <v>42179</v>
      </c>
      <c r="F626" s="7">
        <v>4227464404825</v>
      </c>
      <c r="G626" s="7">
        <v>1746393088225</v>
      </c>
      <c r="H626" s="7">
        <v>98534104200</v>
      </c>
      <c r="I626" s="7">
        <v>59743800</v>
      </c>
      <c r="J626" s="7">
        <v>15734541014.68</v>
      </c>
      <c r="K626" s="7">
        <v>2346582468600</v>
      </c>
      <c r="L626" s="7">
        <v>0</v>
      </c>
      <c r="M626" s="7">
        <v>35895000000</v>
      </c>
    </row>
    <row r="627" spans="1:13" x14ac:dyDescent="0.25">
      <c r="A627" s="2" t="s">
        <v>635</v>
      </c>
      <c r="B627" s="10">
        <f t="shared" si="27"/>
        <v>7</v>
      </c>
      <c r="C627" s="10">
        <f t="shared" si="28"/>
        <v>2015</v>
      </c>
      <c r="D627" s="10"/>
      <c r="E627" s="2">
        <f t="shared" si="29"/>
        <v>42186</v>
      </c>
      <c r="F627" s="7">
        <v>4213130980772.1299</v>
      </c>
      <c r="G627" s="7">
        <v>1732060388572.1299</v>
      </c>
      <c r="H627" s="7">
        <v>98534104200</v>
      </c>
      <c r="I627" s="7">
        <v>59743800</v>
      </c>
      <c r="J627" s="7">
        <v>15799723766.950001</v>
      </c>
      <c r="K627" s="7">
        <v>2346581744200</v>
      </c>
      <c r="L627" s="7">
        <v>0</v>
      </c>
      <c r="M627" s="7">
        <v>35895000000</v>
      </c>
    </row>
    <row r="628" spans="1:13" x14ac:dyDescent="0.25">
      <c r="A628" s="2" t="s">
        <v>636</v>
      </c>
      <c r="B628" s="10">
        <f t="shared" si="27"/>
        <v>7</v>
      </c>
      <c r="C628" s="10">
        <f t="shared" si="28"/>
        <v>2015</v>
      </c>
      <c r="D628" s="10"/>
      <c r="E628" s="2">
        <f t="shared" si="29"/>
        <v>42193</v>
      </c>
      <c r="F628" s="7">
        <v>4213130992196.9302</v>
      </c>
      <c r="G628" s="7">
        <v>1732060399996.9299</v>
      </c>
      <c r="H628" s="7">
        <v>98534104200</v>
      </c>
      <c r="I628" s="7">
        <v>59743800</v>
      </c>
      <c r="J628" s="7">
        <v>15931394527.58</v>
      </c>
      <c r="K628" s="7">
        <v>2346581744200</v>
      </c>
      <c r="L628" s="7">
        <v>0</v>
      </c>
      <c r="M628" s="7">
        <v>35895000000</v>
      </c>
    </row>
    <row r="629" spans="1:13" x14ac:dyDescent="0.25">
      <c r="A629" s="2" t="s">
        <v>637</v>
      </c>
      <c r="B629" s="10">
        <f t="shared" si="27"/>
        <v>7</v>
      </c>
      <c r="C629" s="10">
        <f t="shared" si="28"/>
        <v>2015</v>
      </c>
      <c r="D629" s="10"/>
      <c r="E629" s="2">
        <f t="shared" si="29"/>
        <v>42200</v>
      </c>
      <c r="F629" s="7">
        <v>4224877986063.3198</v>
      </c>
      <c r="G629" s="7">
        <v>1743807393863.3201</v>
      </c>
      <c r="H629" s="7">
        <v>98534104200</v>
      </c>
      <c r="I629" s="7">
        <v>59743800</v>
      </c>
      <c r="J629" s="7">
        <v>16062827308.67</v>
      </c>
      <c r="K629" s="7">
        <v>2346581744200</v>
      </c>
      <c r="L629" s="7">
        <v>0</v>
      </c>
      <c r="M629" s="7">
        <v>35895000000</v>
      </c>
    </row>
    <row r="630" spans="1:13" x14ac:dyDescent="0.25">
      <c r="A630" s="2" t="s">
        <v>638</v>
      </c>
      <c r="B630" s="10">
        <f t="shared" si="27"/>
        <v>7</v>
      </c>
      <c r="C630" s="10">
        <f t="shared" si="28"/>
        <v>2015</v>
      </c>
      <c r="D630" s="10"/>
      <c r="E630" s="2">
        <f t="shared" si="29"/>
        <v>42207</v>
      </c>
      <c r="F630" s="7">
        <v>4229728945371.4902</v>
      </c>
      <c r="G630" s="7">
        <v>1749460353171.49</v>
      </c>
      <c r="H630" s="7">
        <v>98534104200</v>
      </c>
      <c r="I630" s="7">
        <v>59743800</v>
      </c>
      <c r="J630" s="7">
        <v>16194476094.629999</v>
      </c>
      <c r="K630" s="7">
        <v>2346581744200</v>
      </c>
      <c r="L630" s="7">
        <v>0</v>
      </c>
      <c r="M630" s="7">
        <v>35093000000</v>
      </c>
    </row>
    <row r="631" spans="1:13" x14ac:dyDescent="0.25">
      <c r="A631" s="2" t="s">
        <v>639</v>
      </c>
      <c r="B631" s="10">
        <f t="shared" si="27"/>
        <v>7</v>
      </c>
      <c r="C631" s="10">
        <f t="shared" si="28"/>
        <v>2015</v>
      </c>
      <c r="D631" s="10"/>
      <c r="E631" s="2">
        <f t="shared" si="29"/>
        <v>42214</v>
      </c>
      <c r="F631" s="7">
        <v>4215102529904.1499</v>
      </c>
      <c r="G631" s="7">
        <v>1734833937704.1499</v>
      </c>
      <c r="H631" s="7">
        <v>98534104200</v>
      </c>
      <c r="I631" s="7">
        <v>59743800</v>
      </c>
      <c r="J631" s="7">
        <v>16326157479.85</v>
      </c>
      <c r="K631" s="7">
        <v>2346581744200</v>
      </c>
      <c r="L631" s="7">
        <v>0</v>
      </c>
      <c r="M631" s="7">
        <v>35093000000</v>
      </c>
    </row>
    <row r="632" spans="1:13" x14ac:dyDescent="0.25">
      <c r="A632" s="2" t="s">
        <v>640</v>
      </c>
      <c r="B632" s="10">
        <f t="shared" si="27"/>
        <v>8</v>
      </c>
      <c r="C632" s="10">
        <f t="shared" si="28"/>
        <v>2015</v>
      </c>
      <c r="D632" s="10"/>
      <c r="E632" s="2">
        <f t="shared" si="29"/>
        <v>42221</v>
      </c>
      <c r="F632" s="7">
        <v>4215128580302.6699</v>
      </c>
      <c r="G632" s="7">
        <v>1734860936102.6699</v>
      </c>
      <c r="H632" s="7">
        <v>98534104200</v>
      </c>
      <c r="I632" s="7">
        <v>59743800</v>
      </c>
      <c r="J632" s="7">
        <v>16428632788.950001</v>
      </c>
      <c r="K632" s="7">
        <v>2346580796200</v>
      </c>
      <c r="L632" s="7">
        <v>0</v>
      </c>
      <c r="M632" s="7">
        <v>35093000000</v>
      </c>
    </row>
    <row r="633" spans="1:13" x14ac:dyDescent="0.25">
      <c r="A633" s="2" t="s">
        <v>641</v>
      </c>
      <c r="B633" s="10">
        <f t="shared" si="27"/>
        <v>8</v>
      </c>
      <c r="C633" s="10">
        <f t="shared" si="28"/>
        <v>2015</v>
      </c>
      <c r="D633" s="10"/>
      <c r="E633" s="2">
        <f t="shared" si="29"/>
        <v>42228</v>
      </c>
      <c r="F633" s="7">
        <v>4215151561539.6499</v>
      </c>
      <c r="G633" s="7">
        <v>1734883917339.6499</v>
      </c>
      <c r="H633" s="7">
        <v>98534104200</v>
      </c>
      <c r="I633" s="7">
        <v>59743800</v>
      </c>
      <c r="J633" s="7">
        <v>16519416433.92</v>
      </c>
      <c r="K633" s="7">
        <v>2346580796200</v>
      </c>
      <c r="L633" s="7">
        <v>0</v>
      </c>
      <c r="M633" s="7">
        <v>35093000000</v>
      </c>
    </row>
    <row r="634" spans="1:13" x14ac:dyDescent="0.25">
      <c r="A634" s="2" t="s">
        <v>642</v>
      </c>
      <c r="B634" s="10">
        <f t="shared" si="27"/>
        <v>8</v>
      </c>
      <c r="C634" s="10">
        <f t="shared" si="28"/>
        <v>2015</v>
      </c>
      <c r="D634" s="10"/>
      <c r="E634" s="2">
        <f t="shared" si="29"/>
        <v>42235</v>
      </c>
      <c r="F634" s="7">
        <v>4228342340020.1899</v>
      </c>
      <c r="G634" s="7">
        <v>1748074695820.1899</v>
      </c>
      <c r="H634" s="7">
        <v>98534104200</v>
      </c>
      <c r="I634" s="7">
        <v>59743800</v>
      </c>
      <c r="J634" s="7">
        <v>16610319608.33</v>
      </c>
      <c r="K634" s="7">
        <v>2346580796200</v>
      </c>
      <c r="L634" s="7">
        <v>0</v>
      </c>
      <c r="M634" s="7">
        <v>35093000000</v>
      </c>
    </row>
    <row r="635" spans="1:13" x14ac:dyDescent="0.25">
      <c r="A635" s="2" t="s">
        <v>643</v>
      </c>
      <c r="B635" s="10">
        <f t="shared" si="27"/>
        <v>8</v>
      </c>
      <c r="C635" s="10">
        <f t="shared" si="28"/>
        <v>2015</v>
      </c>
      <c r="D635" s="10"/>
      <c r="E635" s="2">
        <f t="shared" si="29"/>
        <v>42242</v>
      </c>
      <c r="F635" s="7">
        <v>4216879471901.3599</v>
      </c>
      <c r="G635" s="7">
        <v>1736611827701.3601</v>
      </c>
      <c r="H635" s="7">
        <v>98534104200</v>
      </c>
      <c r="I635" s="7">
        <v>59743800</v>
      </c>
      <c r="J635" s="7">
        <v>16701147843.9</v>
      </c>
      <c r="K635" s="7">
        <v>2346580796200</v>
      </c>
      <c r="L635" s="7">
        <v>0</v>
      </c>
      <c r="M635" s="7">
        <v>35093000000</v>
      </c>
    </row>
    <row r="636" spans="1:13" x14ac:dyDescent="0.25">
      <c r="A636" s="2" t="s">
        <v>644</v>
      </c>
      <c r="B636" s="10">
        <f t="shared" si="27"/>
        <v>9</v>
      </c>
      <c r="C636" s="10">
        <f t="shared" si="28"/>
        <v>2015</v>
      </c>
      <c r="D636" s="10"/>
      <c r="E636" s="2">
        <f t="shared" si="29"/>
        <v>42249</v>
      </c>
      <c r="F636" s="7">
        <v>4216951035417.9102</v>
      </c>
      <c r="G636" s="7">
        <v>1736683816617.9099</v>
      </c>
      <c r="H636" s="7">
        <v>98534104200</v>
      </c>
      <c r="I636" s="7">
        <v>59743800</v>
      </c>
      <c r="J636" s="7">
        <v>16766607740.42</v>
      </c>
      <c r="K636" s="7">
        <v>2346580370800</v>
      </c>
      <c r="L636" s="7">
        <v>0</v>
      </c>
      <c r="M636" s="7">
        <v>35093000000</v>
      </c>
    </row>
    <row r="637" spans="1:13" x14ac:dyDescent="0.25">
      <c r="A637" s="2" t="s">
        <v>645</v>
      </c>
      <c r="B637" s="10">
        <f t="shared" si="27"/>
        <v>9</v>
      </c>
      <c r="C637" s="10">
        <f t="shared" si="28"/>
        <v>2015</v>
      </c>
      <c r="D637" s="10"/>
      <c r="E637" s="2">
        <f t="shared" si="29"/>
        <v>42256</v>
      </c>
      <c r="F637" s="7">
        <v>4216973022386.2998</v>
      </c>
      <c r="G637" s="7">
        <v>1736705803586.3</v>
      </c>
      <c r="H637" s="7">
        <v>98534104200</v>
      </c>
      <c r="I637" s="7">
        <v>59743800</v>
      </c>
      <c r="J637" s="7">
        <v>16768518383.799999</v>
      </c>
      <c r="K637" s="7">
        <v>2346580370800</v>
      </c>
      <c r="L637" s="7">
        <v>0</v>
      </c>
      <c r="M637" s="7">
        <v>35093000000</v>
      </c>
    </row>
    <row r="638" spans="1:13" x14ac:dyDescent="0.25">
      <c r="A638" s="2" t="s">
        <v>646</v>
      </c>
      <c r="B638" s="10">
        <f t="shared" si="27"/>
        <v>9</v>
      </c>
      <c r="C638" s="10">
        <f t="shared" si="28"/>
        <v>2015</v>
      </c>
      <c r="D638" s="10"/>
      <c r="E638" s="2">
        <f t="shared" si="29"/>
        <v>42263</v>
      </c>
      <c r="F638" s="7">
        <v>4225386652895.9702</v>
      </c>
      <c r="G638" s="7">
        <v>1745119434095.97</v>
      </c>
      <c r="H638" s="7">
        <v>98534104200</v>
      </c>
      <c r="I638" s="7">
        <v>59743800</v>
      </c>
      <c r="J638" s="7">
        <v>16770121683.719999</v>
      </c>
      <c r="K638" s="7">
        <v>2346580370800</v>
      </c>
      <c r="L638" s="7">
        <v>0</v>
      </c>
      <c r="M638" s="7">
        <v>35093000000</v>
      </c>
    </row>
    <row r="639" spans="1:13" x14ac:dyDescent="0.25">
      <c r="A639" s="2" t="s">
        <v>647</v>
      </c>
      <c r="B639" s="10">
        <f t="shared" si="27"/>
        <v>9</v>
      </c>
      <c r="C639" s="10">
        <f t="shared" si="28"/>
        <v>2015</v>
      </c>
      <c r="D639" s="10"/>
      <c r="E639" s="2">
        <f t="shared" si="29"/>
        <v>42270</v>
      </c>
      <c r="F639" s="7">
        <v>4232886259078.7402</v>
      </c>
      <c r="G639" s="7">
        <v>1752619040278.74</v>
      </c>
      <c r="H639" s="7">
        <v>98534104200</v>
      </c>
      <c r="I639" s="7">
        <v>59743800</v>
      </c>
      <c r="J639" s="7">
        <v>16771989874.530001</v>
      </c>
      <c r="K639" s="7">
        <v>2346580370800</v>
      </c>
      <c r="L639" s="7">
        <v>0</v>
      </c>
      <c r="M639" s="7">
        <v>35093000000</v>
      </c>
    </row>
    <row r="640" spans="1:13" x14ac:dyDescent="0.25">
      <c r="A640" s="2" t="s">
        <v>648</v>
      </c>
      <c r="B640" s="10">
        <f t="shared" si="27"/>
        <v>9</v>
      </c>
      <c r="C640" s="10">
        <f t="shared" si="28"/>
        <v>2015</v>
      </c>
      <c r="D640" s="10"/>
      <c r="E640" s="2">
        <f t="shared" si="29"/>
        <v>42277</v>
      </c>
      <c r="F640" s="7">
        <v>4221499920390.3701</v>
      </c>
      <c r="G640" s="7">
        <v>1741233359690.3701</v>
      </c>
      <c r="H640" s="7">
        <v>98534104200</v>
      </c>
      <c r="I640" s="7">
        <v>59743800</v>
      </c>
      <c r="J640" s="7">
        <v>16773940681.889999</v>
      </c>
      <c r="K640" s="7">
        <v>2346579712700</v>
      </c>
      <c r="L640" s="7">
        <v>0</v>
      </c>
      <c r="M640" s="7">
        <v>35093000000</v>
      </c>
    </row>
    <row r="641" spans="1:13" x14ac:dyDescent="0.25">
      <c r="A641" s="2" t="s">
        <v>649</v>
      </c>
      <c r="B641" s="10">
        <f t="shared" si="27"/>
        <v>10</v>
      </c>
      <c r="C641" s="10">
        <f t="shared" si="28"/>
        <v>2015</v>
      </c>
      <c r="D641" s="10"/>
      <c r="E641" s="2">
        <f t="shared" si="29"/>
        <v>42284</v>
      </c>
      <c r="F641" s="7">
        <v>4221515920114.6099</v>
      </c>
      <c r="G641" s="7">
        <v>1741249359414.6101</v>
      </c>
      <c r="H641" s="7">
        <v>98534104200</v>
      </c>
      <c r="I641" s="7">
        <v>59743800</v>
      </c>
      <c r="J641" s="7">
        <v>16736975452.209999</v>
      </c>
      <c r="K641" s="7">
        <v>2346579712700</v>
      </c>
      <c r="L641" s="7">
        <v>0</v>
      </c>
      <c r="M641" s="7">
        <v>35093000000</v>
      </c>
    </row>
    <row r="642" spans="1:13" x14ac:dyDescent="0.25">
      <c r="A642" s="2" t="s">
        <v>650</v>
      </c>
      <c r="B642" s="10">
        <f t="shared" si="27"/>
        <v>10</v>
      </c>
      <c r="C642" s="10">
        <f t="shared" si="28"/>
        <v>2015</v>
      </c>
      <c r="D642" s="10"/>
      <c r="E642" s="2">
        <f t="shared" si="29"/>
        <v>42291</v>
      </c>
      <c r="F642" s="7">
        <v>4236754826534.1602</v>
      </c>
      <c r="G642" s="7">
        <v>1756488265834.1599</v>
      </c>
      <c r="H642" s="7">
        <v>98534104200</v>
      </c>
      <c r="I642" s="7">
        <v>59743800</v>
      </c>
      <c r="J642" s="7">
        <v>16700000522.34</v>
      </c>
      <c r="K642" s="7">
        <v>2346579712700</v>
      </c>
      <c r="L642" s="7">
        <v>0</v>
      </c>
      <c r="M642" s="7">
        <v>35093000000</v>
      </c>
    </row>
    <row r="643" spans="1:13" x14ac:dyDescent="0.25">
      <c r="A643" s="2" t="s">
        <v>651</v>
      </c>
      <c r="B643" s="10">
        <f t="shared" ref="B643:B706" si="30">MONTH(A643)</f>
        <v>10</v>
      </c>
      <c r="C643" s="10">
        <f t="shared" ref="C643:C706" si="31">YEAR(A643)</f>
        <v>2015</v>
      </c>
      <c r="D643" s="10"/>
      <c r="E643" s="2">
        <f t="shared" ref="E643:E706" si="32">DATEVALUE(A643)</f>
        <v>42298</v>
      </c>
      <c r="F643" s="7">
        <v>4234516522671.1401</v>
      </c>
      <c r="G643" s="7">
        <v>1755196961971.1399</v>
      </c>
      <c r="H643" s="7">
        <v>98534104200</v>
      </c>
      <c r="I643" s="7">
        <v>59743800</v>
      </c>
      <c r="J643" s="7">
        <v>16663194503.58</v>
      </c>
      <c r="K643" s="7">
        <v>2346579712700</v>
      </c>
      <c r="L643" s="7">
        <v>0</v>
      </c>
      <c r="M643" s="7">
        <v>34146000000</v>
      </c>
    </row>
    <row r="644" spans="1:13" x14ac:dyDescent="0.25">
      <c r="A644" s="2" t="s">
        <v>652</v>
      </c>
      <c r="B644" s="10">
        <f t="shared" si="30"/>
        <v>10</v>
      </c>
      <c r="C644" s="10">
        <f t="shared" si="31"/>
        <v>2015</v>
      </c>
      <c r="D644" s="10"/>
      <c r="E644" s="2">
        <f t="shared" si="32"/>
        <v>42305</v>
      </c>
      <c r="F644" s="7">
        <v>4223410932118.4102</v>
      </c>
      <c r="G644" s="7">
        <v>1744091371418.4099</v>
      </c>
      <c r="H644" s="7">
        <v>98534104200</v>
      </c>
      <c r="I644" s="7">
        <v>59743800</v>
      </c>
      <c r="J644" s="7">
        <v>16626359227.73</v>
      </c>
      <c r="K644" s="7">
        <v>2346579712700</v>
      </c>
      <c r="L644" s="7">
        <v>0</v>
      </c>
      <c r="M644" s="7">
        <v>34146000000</v>
      </c>
    </row>
    <row r="645" spans="1:13" x14ac:dyDescent="0.25">
      <c r="A645" s="2" t="s">
        <v>653</v>
      </c>
      <c r="B645" s="10">
        <f t="shared" si="30"/>
        <v>11</v>
      </c>
      <c r="C645" s="10">
        <f t="shared" si="31"/>
        <v>2015</v>
      </c>
      <c r="D645" s="10"/>
      <c r="E645" s="2">
        <f t="shared" si="32"/>
        <v>42312</v>
      </c>
      <c r="F645" s="7">
        <v>4223421457255.0698</v>
      </c>
      <c r="G645" s="7">
        <v>1744102371055.0701</v>
      </c>
      <c r="H645" s="7">
        <v>98534104200</v>
      </c>
      <c r="I645" s="7">
        <v>59743800</v>
      </c>
      <c r="J645" s="7">
        <v>16586705599.23</v>
      </c>
      <c r="K645" s="7">
        <v>2346579238200</v>
      </c>
      <c r="L645" s="7">
        <v>0</v>
      </c>
      <c r="M645" s="7">
        <v>34146000000</v>
      </c>
    </row>
    <row r="646" spans="1:13" x14ac:dyDescent="0.25">
      <c r="A646" s="2" t="s">
        <v>654</v>
      </c>
      <c r="B646" s="10">
        <f t="shared" si="30"/>
        <v>11</v>
      </c>
      <c r="C646" s="10">
        <f t="shared" si="31"/>
        <v>2015</v>
      </c>
      <c r="D646" s="10"/>
      <c r="E646" s="2">
        <f t="shared" si="32"/>
        <v>42318</v>
      </c>
      <c r="F646" s="7">
        <v>4223421982010.1001</v>
      </c>
      <c r="G646" s="7">
        <v>1744102895810.1001</v>
      </c>
      <c r="H646" s="7">
        <v>98534104200</v>
      </c>
      <c r="I646" s="7">
        <v>59743800</v>
      </c>
      <c r="J646" s="7">
        <v>16544807905.27</v>
      </c>
      <c r="K646" s="7">
        <v>2346579238200</v>
      </c>
      <c r="L646" s="7">
        <v>0</v>
      </c>
      <c r="M646" s="7">
        <v>34146000000</v>
      </c>
    </row>
    <row r="647" spans="1:13" x14ac:dyDescent="0.25">
      <c r="A647" s="2" t="s">
        <v>655</v>
      </c>
      <c r="B647" s="10">
        <f t="shared" si="30"/>
        <v>11</v>
      </c>
      <c r="C647" s="10">
        <f t="shared" si="31"/>
        <v>2015</v>
      </c>
      <c r="D647" s="10"/>
      <c r="E647" s="2">
        <f t="shared" si="32"/>
        <v>42326</v>
      </c>
      <c r="F647" s="7">
        <v>4231620274365.0801</v>
      </c>
      <c r="G647" s="7">
        <v>1753503188165.0801</v>
      </c>
      <c r="H647" s="7">
        <v>98534104200</v>
      </c>
      <c r="I647" s="7">
        <v>59743800</v>
      </c>
      <c r="J647" s="7">
        <v>16502910914.129999</v>
      </c>
      <c r="K647" s="7">
        <v>2346579238200</v>
      </c>
      <c r="L647" s="7">
        <v>0</v>
      </c>
      <c r="M647" s="7">
        <v>32944000000</v>
      </c>
    </row>
    <row r="648" spans="1:13" x14ac:dyDescent="0.25">
      <c r="A648" s="2" t="s">
        <v>656</v>
      </c>
      <c r="B648" s="10">
        <f t="shared" si="30"/>
        <v>11</v>
      </c>
      <c r="C648" s="10">
        <f t="shared" si="31"/>
        <v>2015</v>
      </c>
      <c r="D648" s="10"/>
      <c r="E648" s="2">
        <f t="shared" si="32"/>
        <v>42333</v>
      </c>
      <c r="F648" s="7">
        <v>4222906448796.21</v>
      </c>
      <c r="G648" s="7">
        <v>1744789362596.21</v>
      </c>
      <c r="H648" s="7">
        <v>98534104200</v>
      </c>
      <c r="I648" s="7">
        <v>59743800</v>
      </c>
      <c r="J648" s="7">
        <v>16455215908.75</v>
      </c>
      <c r="K648" s="7">
        <v>2346579238200</v>
      </c>
      <c r="L648" s="7">
        <v>0</v>
      </c>
      <c r="M648" s="7">
        <v>32944000000</v>
      </c>
    </row>
    <row r="649" spans="1:13" x14ac:dyDescent="0.25">
      <c r="A649" s="2" t="s">
        <v>657</v>
      </c>
      <c r="B649" s="10">
        <f t="shared" si="30"/>
        <v>12</v>
      </c>
      <c r="C649" s="10">
        <f t="shared" si="31"/>
        <v>2015</v>
      </c>
      <c r="D649" s="10"/>
      <c r="E649" s="2">
        <f t="shared" si="32"/>
        <v>42340</v>
      </c>
      <c r="F649" s="7">
        <v>4222906323755.8198</v>
      </c>
      <c r="G649" s="7">
        <v>1744789362155.8201</v>
      </c>
      <c r="H649" s="7">
        <v>98534104200</v>
      </c>
      <c r="I649" s="7">
        <v>59743800</v>
      </c>
      <c r="J649" s="7">
        <v>16427823681.700001</v>
      </c>
      <c r="K649" s="7">
        <v>2346579113600</v>
      </c>
      <c r="L649" s="7">
        <v>0</v>
      </c>
      <c r="M649" s="7">
        <v>32944000000</v>
      </c>
    </row>
    <row r="650" spans="1:13" x14ac:dyDescent="0.25">
      <c r="A650" s="2" t="s">
        <v>658</v>
      </c>
      <c r="B650" s="10">
        <f t="shared" si="30"/>
        <v>12</v>
      </c>
      <c r="C650" s="10">
        <f t="shared" si="31"/>
        <v>2015</v>
      </c>
      <c r="D650" s="10"/>
      <c r="E650" s="2">
        <f t="shared" si="32"/>
        <v>42347</v>
      </c>
      <c r="F650" s="7">
        <v>4222913324410.4902</v>
      </c>
      <c r="G650" s="7">
        <v>1744796362810.49</v>
      </c>
      <c r="H650" s="7">
        <v>98534104200</v>
      </c>
      <c r="I650" s="7">
        <v>59743800</v>
      </c>
      <c r="J650" s="7">
        <v>16416227990.34</v>
      </c>
      <c r="K650" s="7">
        <v>2346579113600</v>
      </c>
      <c r="L650" s="7">
        <v>0</v>
      </c>
      <c r="M650" s="7">
        <v>32944000000</v>
      </c>
    </row>
    <row r="651" spans="1:13" x14ac:dyDescent="0.25">
      <c r="A651" s="2" t="s">
        <v>659</v>
      </c>
      <c r="B651" s="10">
        <f t="shared" si="30"/>
        <v>12</v>
      </c>
      <c r="C651" s="10">
        <f t="shared" si="31"/>
        <v>2015</v>
      </c>
      <c r="D651" s="10"/>
      <c r="E651" s="2">
        <f t="shared" si="32"/>
        <v>42354</v>
      </c>
      <c r="F651" s="7">
        <v>4231273677543.2402</v>
      </c>
      <c r="G651" s="7">
        <v>1753156715943.24</v>
      </c>
      <c r="H651" s="7">
        <v>98534104200</v>
      </c>
      <c r="I651" s="7">
        <v>59743800</v>
      </c>
      <c r="J651" s="7">
        <v>16404575538.15</v>
      </c>
      <c r="K651" s="7">
        <v>2346579113600</v>
      </c>
      <c r="L651" s="7">
        <v>0</v>
      </c>
      <c r="M651" s="7">
        <v>32944000000</v>
      </c>
    </row>
    <row r="652" spans="1:13" x14ac:dyDescent="0.25">
      <c r="A652" s="2" t="s">
        <v>660</v>
      </c>
      <c r="B652" s="10">
        <f t="shared" si="30"/>
        <v>12</v>
      </c>
      <c r="C652" s="10">
        <f t="shared" si="31"/>
        <v>2015</v>
      </c>
      <c r="D652" s="10"/>
      <c r="E652" s="2">
        <f t="shared" si="32"/>
        <v>42361</v>
      </c>
      <c r="F652" s="7">
        <v>4235874379725.4302</v>
      </c>
      <c r="G652" s="7">
        <v>1757757418125.4299</v>
      </c>
      <c r="H652" s="7">
        <v>98534104200</v>
      </c>
      <c r="I652" s="7">
        <v>59743800</v>
      </c>
      <c r="J652" s="7">
        <v>16393013679.02</v>
      </c>
      <c r="K652" s="7">
        <v>2346579113600</v>
      </c>
      <c r="L652" s="7">
        <v>0</v>
      </c>
      <c r="M652" s="7">
        <v>32944000000</v>
      </c>
    </row>
    <row r="653" spans="1:13" x14ac:dyDescent="0.25">
      <c r="A653" s="2" t="s">
        <v>661</v>
      </c>
      <c r="B653" s="10">
        <f t="shared" si="30"/>
        <v>12</v>
      </c>
      <c r="C653" s="10">
        <f t="shared" si="31"/>
        <v>2015</v>
      </c>
      <c r="D653" s="10"/>
      <c r="E653" s="2">
        <f t="shared" si="32"/>
        <v>42368</v>
      </c>
      <c r="F653" s="7">
        <v>4225583667597.4902</v>
      </c>
      <c r="G653" s="7">
        <v>1747466705997.49</v>
      </c>
      <c r="H653" s="7">
        <v>98534104200</v>
      </c>
      <c r="I653" s="7">
        <v>59743800</v>
      </c>
      <c r="J653" s="7">
        <v>16381269820.15</v>
      </c>
      <c r="K653" s="7">
        <v>2346579113600</v>
      </c>
      <c r="L653" s="7">
        <v>0</v>
      </c>
      <c r="M653" s="7">
        <v>32944000000</v>
      </c>
    </row>
    <row r="654" spans="1:13" x14ac:dyDescent="0.25">
      <c r="A654" s="2" t="s">
        <v>662</v>
      </c>
      <c r="B654" s="10">
        <f t="shared" si="30"/>
        <v>1</v>
      </c>
      <c r="C654" s="10">
        <f t="shared" si="31"/>
        <v>2016</v>
      </c>
      <c r="D654" s="10"/>
      <c r="E654" s="2">
        <f t="shared" si="32"/>
        <v>42375</v>
      </c>
      <c r="F654" s="7">
        <v>4225583313444.71</v>
      </c>
      <c r="G654" s="7">
        <v>1747466705144.71</v>
      </c>
      <c r="H654" s="7">
        <v>98534104200</v>
      </c>
      <c r="I654" s="7">
        <v>59743800</v>
      </c>
      <c r="J654" s="7">
        <v>16332709024.42</v>
      </c>
      <c r="K654" s="7">
        <v>2346578760300</v>
      </c>
      <c r="L654" s="7">
        <v>0</v>
      </c>
      <c r="M654" s="7">
        <v>32944000000</v>
      </c>
    </row>
    <row r="655" spans="1:13" x14ac:dyDescent="0.25">
      <c r="A655" s="2" t="s">
        <v>663</v>
      </c>
      <c r="B655" s="10">
        <f t="shared" si="30"/>
        <v>1</v>
      </c>
      <c r="C655" s="10">
        <f t="shared" si="31"/>
        <v>2016</v>
      </c>
      <c r="D655" s="10"/>
      <c r="E655" s="2">
        <f t="shared" si="32"/>
        <v>42382</v>
      </c>
      <c r="F655" s="7">
        <v>4238718197648.9199</v>
      </c>
      <c r="G655" s="7">
        <v>1760601589348.9199</v>
      </c>
      <c r="H655" s="7">
        <v>98534104200</v>
      </c>
      <c r="I655" s="7">
        <v>59743800</v>
      </c>
      <c r="J655" s="7">
        <v>16277738627.49</v>
      </c>
      <c r="K655" s="7">
        <v>2346578760300</v>
      </c>
      <c r="L655" s="7">
        <v>0</v>
      </c>
      <c r="M655" s="7">
        <v>32944000000</v>
      </c>
    </row>
    <row r="656" spans="1:13" x14ac:dyDescent="0.25">
      <c r="A656" s="2" t="s">
        <v>664</v>
      </c>
      <c r="B656" s="10">
        <f t="shared" si="30"/>
        <v>1</v>
      </c>
      <c r="C656" s="10">
        <f t="shared" si="31"/>
        <v>2016</v>
      </c>
      <c r="D656" s="10"/>
      <c r="E656" s="2">
        <f t="shared" si="32"/>
        <v>42389</v>
      </c>
      <c r="F656" s="7">
        <v>4226765949181.75</v>
      </c>
      <c r="G656" s="7">
        <v>1750275340881.75</v>
      </c>
      <c r="H656" s="7">
        <v>98534104200</v>
      </c>
      <c r="I656" s="7">
        <v>59743800</v>
      </c>
      <c r="J656" s="7">
        <v>16222994059.24</v>
      </c>
      <c r="K656" s="7">
        <v>2346578760300</v>
      </c>
      <c r="L656" s="7">
        <v>0</v>
      </c>
      <c r="M656" s="7">
        <v>31318000000</v>
      </c>
    </row>
    <row r="657" spans="1:13" x14ac:dyDescent="0.25">
      <c r="A657" s="2" t="s">
        <v>665</v>
      </c>
      <c r="B657" s="10">
        <f t="shared" si="30"/>
        <v>1</v>
      </c>
      <c r="C657" s="10">
        <f t="shared" si="31"/>
        <v>2016</v>
      </c>
      <c r="D657" s="10"/>
      <c r="E657" s="2">
        <f t="shared" si="32"/>
        <v>42396</v>
      </c>
      <c r="F657" s="7">
        <v>4220669658265.7402</v>
      </c>
      <c r="G657" s="7">
        <v>1744179049965.74</v>
      </c>
      <c r="H657" s="7">
        <v>98534104200</v>
      </c>
      <c r="I657" s="7">
        <v>59743800</v>
      </c>
      <c r="J657" s="7">
        <v>16168418609.040001</v>
      </c>
      <c r="K657" s="7">
        <v>2346578760300</v>
      </c>
      <c r="L657" s="7">
        <v>0</v>
      </c>
      <c r="M657" s="7">
        <v>31318000000</v>
      </c>
    </row>
    <row r="658" spans="1:13" x14ac:dyDescent="0.25">
      <c r="A658" s="2" t="s">
        <v>666</v>
      </c>
      <c r="B658" s="10">
        <f t="shared" si="30"/>
        <v>2</v>
      </c>
      <c r="C658" s="10">
        <f t="shared" si="31"/>
        <v>2016</v>
      </c>
      <c r="D658" s="10"/>
      <c r="E658" s="2">
        <f t="shared" si="32"/>
        <v>42403</v>
      </c>
      <c r="F658" s="7">
        <v>4220669658239.1001</v>
      </c>
      <c r="G658" s="7">
        <v>1744179049939.1001</v>
      </c>
      <c r="H658" s="7">
        <v>98534104200</v>
      </c>
      <c r="I658" s="7">
        <v>332806100</v>
      </c>
      <c r="J658" s="7">
        <v>16096557747.879999</v>
      </c>
      <c r="K658" s="7">
        <v>2346305698000</v>
      </c>
      <c r="L658" s="7">
        <v>0</v>
      </c>
      <c r="M658" s="7">
        <v>31318000000</v>
      </c>
    </row>
    <row r="659" spans="1:13" x14ac:dyDescent="0.25">
      <c r="A659" s="2" t="s">
        <v>667</v>
      </c>
      <c r="B659" s="10">
        <f t="shared" si="30"/>
        <v>2</v>
      </c>
      <c r="C659" s="10">
        <f t="shared" si="31"/>
        <v>2016</v>
      </c>
      <c r="D659" s="10"/>
      <c r="E659" s="2">
        <f t="shared" si="32"/>
        <v>42410</v>
      </c>
      <c r="F659" s="7">
        <v>4220670658138.6699</v>
      </c>
      <c r="G659" s="7">
        <v>1744180049838.6699</v>
      </c>
      <c r="H659" s="7">
        <v>98534104200</v>
      </c>
      <c r="I659" s="7">
        <v>332806100</v>
      </c>
      <c r="J659" s="7">
        <v>16001771200.98</v>
      </c>
      <c r="K659" s="7">
        <v>2346305698000</v>
      </c>
      <c r="L659" s="7">
        <v>0</v>
      </c>
      <c r="M659" s="7">
        <v>31318000000</v>
      </c>
    </row>
    <row r="660" spans="1:13" x14ac:dyDescent="0.25">
      <c r="A660" s="2" t="s">
        <v>668</v>
      </c>
      <c r="B660" s="10">
        <f t="shared" si="30"/>
        <v>2</v>
      </c>
      <c r="C660" s="10">
        <f t="shared" si="31"/>
        <v>2016</v>
      </c>
      <c r="D660" s="10"/>
      <c r="E660" s="2">
        <f t="shared" si="32"/>
        <v>42417</v>
      </c>
      <c r="F660" s="7">
        <v>4233261880848.6802</v>
      </c>
      <c r="G660" s="7">
        <v>1756771272548.6799</v>
      </c>
      <c r="H660" s="7">
        <v>98534104200</v>
      </c>
      <c r="I660" s="7">
        <v>332806100</v>
      </c>
      <c r="J660" s="7">
        <v>15907473851.84</v>
      </c>
      <c r="K660" s="7">
        <v>2346305698000</v>
      </c>
      <c r="L660" s="7">
        <v>0</v>
      </c>
      <c r="M660" s="7">
        <v>31318000000</v>
      </c>
    </row>
    <row r="661" spans="1:13" x14ac:dyDescent="0.25">
      <c r="A661" s="2" t="s">
        <v>669</v>
      </c>
      <c r="B661" s="10">
        <f t="shared" si="30"/>
        <v>2</v>
      </c>
      <c r="C661" s="10">
        <f t="shared" si="31"/>
        <v>2016</v>
      </c>
      <c r="D661" s="10"/>
      <c r="E661" s="2">
        <f t="shared" si="32"/>
        <v>42424</v>
      </c>
      <c r="F661" s="7">
        <v>4237634351405.2202</v>
      </c>
      <c r="G661" s="7">
        <v>1760917743105.22</v>
      </c>
      <c r="H661" s="7">
        <v>98534104200</v>
      </c>
      <c r="I661" s="7">
        <v>332806100</v>
      </c>
      <c r="J661" s="7">
        <v>15812815561.91</v>
      </c>
      <c r="K661" s="7">
        <v>2346531698000</v>
      </c>
      <c r="L661" s="7">
        <v>0</v>
      </c>
      <c r="M661" s="7">
        <v>31318000000</v>
      </c>
    </row>
    <row r="662" spans="1:13" x14ac:dyDescent="0.25">
      <c r="A662" s="2" t="s">
        <v>670</v>
      </c>
      <c r="B662" s="10">
        <f t="shared" si="30"/>
        <v>3</v>
      </c>
      <c r="C662" s="10">
        <f t="shared" si="31"/>
        <v>2016</v>
      </c>
      <c r="D662" s="10"/>
      <c r="E662" s="2">
        <f t="shared" si="32"/>
        <v>42431</v>
      </c>
      <c r="F662" s="7">
        <v>4228545547971.25</v>
      </c>
      <c r="G662" s="7">
        <v>1751828939671.25</v>
      </c>
      <c r="H662" s="7">
        <v>100880137200</v>
      </c>
      <c r="I662" s="7">
        <v>332806100</v>
      </c>
      <c r="J662" s="7">
        <v>15753409579.709999</v>
      </c>
      <c r="K662" s="7">
        <v>2344185665000</v>
      </c>
      <c r="L662" s="7">
        <v>0</v>
      </c>
      <c r="M662" s="7">
        <v>31318000000</v>
      </c>
    </row>
    <row r="663" spans="1:13" x14ac:dyDescent="0.25">
      <c r="A663" s="2" t="s">
        <v>671</v>
      </c>
      <c r="B663" s="10">
        <f t="shared" si="30"/>
        <v>3</v>
      </c>
      <c r="C663" s="10">
        <f t="shared" si="31"/>
        <v>2016</v>
      </c>
      <c r="D663" s="10"/>
      <c r="E663" s="2">
        <f t="shared" si="32"/>
        <v>42438</v>
      </c>
      <c r="F663" s="7">
        <v>4228546548295.27</v>
      </c>
      <c r="G663" s="7">
        <v>1751829939995.27</v>
      </c>
      <c r="H663" s="7">
        <v>100880137200</v>
      </c>
      <c r="I663" s="7">
        <v>332806100</v>
      </c>
      <c r="J663" s="7">
        <v>15797127535.879999</v>
      </c>
      <c r="K663" s="7">
        <v>2344185665000</v>
      </c>
      <c r="L663" s="7">
        <v>0</v>
      </c>
      <c r="M663" s="7">
        <v>31318000000</v>
      </c>
    </row>
    <row r="664" spans="1:13" x14ac:dyDescent="0.25">
      <c r="A664" s="2" t="s">
        <v>672</v>
      </c>
      <c r="B664" s="10">
        <f t="shared" si="30"/>
        <v>3</v>
      </c>
      <c r="C664" s="10">
        <f t="shared" si="31"/>
        <v>2016</v>
      </c>
      <c r="D664" s="10"/>
      <c r="E664" s="2">
        <f t="shared" si="32"/>
        <v>42445</v>
      </c>
      <c r="F664" s="7">
        <v>4232737908165.0601</v>
      </c>
      <c r="G664" s="7">
        <v>1758082299865.0601</v>
      </c>
      <c r="H664" s="7">
        <v>100880137200</v>
      </c>
      <c r="I664" s="7">
        <v>332806100</v>
      </c>
      <c r="J664" s="7">
        <v>15840649308.73</v>
      </c>
      <c r="K664" s="7">
        <v>2344185665000</v>
      </c>
      <c r="L664" s="7">
        <v>0</v>
      </c>
      <c r="M664" s="7">
        <v>29257000000</v>
      </c>
    </row>
    <row r="665" spans="1:13" x14ac:dyDescent="0.25">
      <c r="A665" s="2" t="s">
        <v>673</v>
      </c>
      <c r="B665" s="10">
        <f t="shared" si="30"/>
        <v>3</v>
      </c>
      <c r="C665" s="10">
        <f t="shared" si="31"/>
        <v>2016</v>
      </c>
      <c r="D665" s="10"/>
      <c r="E665" s="2">
        <f t="shared" si="32"/>
        <v>42452</v>
      </c>
      <c r="F665" s="7">
        <v>4237588939610.3799</v>
      </c>
      <c r="G665" s="7">
        <v>1762933331310.3799</v>
      </c>
      <c r="H665" s="7">
        <v>100880137200</v>
      </c>
      <c r="I665" s="7">
        <v>332806100</v>
      </c>
      <c r="J665" s="7">
        <v>15884080800.32</v>
      </c>
      <c r="K665" s="7">
        <v>2344185665000</v>
      </c>
      <c r="L665" s="7">
        <v>0</v>
      </c>
      <c r="M665" s="7">
        <v>29257000000</v>
      </c>
    </row>
    <row r="666" spans="1:13" x14ac:dyDescent="0.25">
      <c r="A666" s="2" t="s">
        <v>674</v>
      </c>
      <c r="B666" s="10">
        <f t="shared" si="30"/>
        <v>3</v>
      </c>
      <c r="C666" s="10">
        <f t="shared" si="31"/>
        <v>2016</v>
      </c>
      <c r="D666" s="10"/>
      <c r="E666" s="2">
        <f t="shared" si="32"/>
        <v>42459</v>
      </c>
      <c r="F666" s="7">
        <v>4227737869418.21</v>
      </c>
      <c r="G666" s="7">
        <v>1753082261118.21</v>
      </c>
      <c r="H666" s="7">
        <v>100880137200</v>
      </c>
      <c r="I666" s="7">
        <v>332806100</v>
      </c>
      <c r="J666" s="7">
        <v>15927706417.790001</v>
      </c>
      <c r="K666" s="7">
        <v>2344185665000</v>
      </c>
      <c r="L666" s="7">
        <v>0</v>
      </c>
      <c r="M666" s="7">
        <v>29257000000</v>
      </c>
    </row>
    <row r="667" spans="1:13" x14ac:dyDescent="0.25">
      <c r="A667" s="2" t="s">
        <v>675</v>
      </c>
      <c r="B667" s="10">
        <f t="shared" si="30"/>
        <v>4</v>
      </c>
      <c r="C667" s="10">
        <f t="shared" si="31"/>
        <v>2016</v>
      </c>
      <c r="D667" s="10"/>
      <c r="E667" s="2">
        <f t="shared" si="32"/>
        <v>42466</v>
      </c>
      <c r="F667" s="7">
        <v>4227742869241.4702</v>
      </c>
      <c r="G667" s="7">
        <v>1753087260941.47</v>
      </c>
      <c r="H667" s="7">
        <v>103500934600</v>
      </c>
      <c r="I667" s="7">
        <v>332806100</v>
      </c>
      <c r="J667" s="7">
        <v>15945938091.120001</v>
      </c>
      <c r="K667" s="7">
        <v>2341564867600</v>
      </c>
      <c r="L667" s="7">
        <v>0</v>
      </c>
      <c r="M667" s="7">
        <v>29257000000</v>
      </c>
    </row>
    <row r="668" spans="1:13" x14ac:dyDescent="0.25">
      <c r="A668" s="2" t="s">
        <v>676</v>
      </c>
      <c r="B668" s="10">
        <f t="shared" si="30"/>
        <v>4</v>
      </c>
      <c r="C668" s="10">
        <f t="shared" si="31"/>
        <v>2016</v>
      </c>
      <c r="D668" s="10"/>
      <c r="E668" s="2">
        <f t="shared" si="32"/>
        <v>42473</v>
      </c>
      <c r="F668" s="7">
        <v>4240778708763.8301</v>
      </c>
      <c r="G668" s="7">
        <v>1766123100463.8301</v>
      </c>
      <c r="H668" s="7">
        <v>103500934600</v>
      </c>
      <c r="I668" s="7">
        <v>332806100</v>
      </c>
      <c r="J668" s="7">
        <v>15968896988.83</v>
      </c>
      <c r="K668" s="7">
        <v>2341564867600</v>
      </c>
      <c r="L668" s="7">
        <v>0</v>
      </c>
      <c r="M668" s="7">
        <v>29257000000</v>
      </c>
    </row>
    <row r="669" spans="1:13" x14ac:dyDescent="0.25">
      <c r="A669" s="2" t="s">
        <v>677</v>
      </c>
      <c r="B669" s="10">
        <f t="shared" si="30"/>
        <v>4</v>
      </c>
      <c r="C669" s="10">
        <f t="shared" si="31"/>
        <v>2016</v>
      </c>
      <c r="D669" s="10"/>
      <c r="E669" s="2">
        <f t="shared" si="32"/>
        <v>42480</v>
      </c>
      <c r="F669" s="7">
        <v>4232138742347.2598</v>
      </c>
      <c r="G669" s="7">
        <v>1759617069747.26</v>
      </c>
      <c r="H669" s="7">
        <v>103133910000</v>
      </c>
      <c r="I669" s="7">
        <v>332806100</v>
      </c>
      <c r="J669" s="7">
        <v>15964592925.24</v>
      </c>
      <c r="K669" s="7">
        <v>2341958956500</v>
      </c>
      <c r="L669" s="7">
        <v>0</v>
      </c>
      <c r="M669" s="7">
        <v>27096000000</v>
      </c>
    </row>
    <row r="670" spans="1:13" x14ac:dyDescent="0.25">
      <c r="A670" s="2" t="s">
        <v>678</v>
      </c>
      <c r="B670" s="10">
        <f t="shared" si="30"/>
        <v>4</v>
      </c>
      <c r="C670" s="10">
        <f t="shared" si="31"/>
        <v>2016</v>
      </c>
      <c r="D670" s="10"/>
      <c r="E670" s="2">
        <f t="shared" si="32"/>
        <v>42487</v>
      </c>
      <c r="F670" s="7">
        <v>4217347772482.8198</v>
      </c>
      <c r="G670" s="7">
        <v>1744826099882.8201</v>
      </c>
      <c r="H670" s="7">
        <v>103133910000</v>
      </c>
      <c r="I670" s="7">
        <v>332806100</v>
      </c>
      <c r="J670" s="7">
        <v>15987298449.969999</v>
      </c>
      <c r="K670" s="7">
        <v>2341958956500</v>
      </c>
      <c r="L670" s="7">
        <v>0</v>
      </c>
      <c r="M670" s="7">
        <v>27096000000</v>
      </c>
    </row>
    <row r="671" spans="1:13" x14ac:dyDescent="0.25">
      <c r="A671" s="2" t="s">
        <v>679</v>
      </c>
      <c r="B671" s="10">
        <f t="shared" si="30"/>
        <v>5</v>
      </c>
      <c r="C671" s="10">
        <f t="shared" si="31"/>
        <v>2016</v>
      </c>
      <c r="D671" s="10"/>
      <c r="E671" s="2">
        <f t="shared" si="32"/>
        <v>42494</v>
      </c>
      <c r="F671" s="7">
        <v>4217348914171.2998</v>
      </c>
      <c r="G671" s="7">
        <v>1744827241571.3</v>
      </c>
      <c r="H671" s="7">
        <v>103133910000</v>
      </c>
      <c r="I671" s="7">
        <v>4318900700</v>
      </c>
      <c r="J671" s="7">
        <v>16063346718.77</v>
      </c>
      <c r="K671" s="7">
        <v>2337972861900</v>
      </c>
      <c r="L671" s="7">
        <v>0</v>
      </c>
      <c r="M671" s="7">
        <v>27096000000</v>
      </c>
    </row>
    <row r="672" spans="1:13" x14ac:dyDescent="0.25">
      <c r="A672" s="2" t="s">
        <v>680</v>
      </c>
      <c r="B672" s="10">
        <f t="shared" si="30"/>
        <v>5</v>
      </c>
      <c r="C672" s="10">
        <f t="shared" si="31"/>
        <v>2016</v>
      </c>
      <c r="D672" s="10"/>
      <c r="E672" s="2">
        <f t="shared" si="32"/>
        <v>42501</v>
      </c>
      <c r="F672" s="7">
        <v>4217348914173.75</v>
      </c>
      <c r="G672" s="7">
        <v>1744827241573.75</v>
      </c>
      <c r="H672" s="7">
        <v>103133910000</v>
      </c>
      <c r="I672" s="7">
        <v>4318900700</v>
      </c>
      <c r="J672" s="7">
        <v>16179225131.530001</v>
      </c>
      <c r="K672" s="7">
        <v>2337972861900</v>
      </c>
      <c r="L672" s="7">
        <v>0</v>
      </c>
      <c r="M672" s="7">
        <v>27096000000</v>
      </c>
    </row>
    <row r="673" spans="1:13" x14ac:dyDescent="0.25">
      <c r="A673" s="2" t="s">
        <v>681</v>
      </c>
      <c r="B673" s="10">
        <f t="shared" si="30"/>
        <v>5</v>
      </c>
      <c r="C673" s="10">
        <f t="shared" si="31"/>
        <v>2016</v>
      </c>
      <c r="D673" s="10"/>
      <c r="E673" s="2">
        <f t="shared" si="32"/>
        <v>42508</v>
      </c>
      <c r="F673" s="7">
        <v>4225254468670.98</v>
      </c>
      <c r="G673" s="7">
        <v>1754732796070.98</v>
      </c>
      <c r="H673" s="7">
        <v>103133910000</v>
      </c>
      <c r="I673" s="7">
        <v>4318900700</v>
      </c>
      <c r="J673" s="7">
        <v>16295172793.549999</v>
      </c>
      <c r="K673" s="7">
        <v>2337972861900</v>
      </c>
      <c r="L673" s="7">
        <v>0</v>
      </c>
      <c r="M673" s="7">
        <v>25096000000</v>
      </c>
    </row>
    <row r="674" spans="1:13" x14ac:dyDescent="0.25">
      <c r="A674" s="2" t="s">
        <v>682</v>
      </c>
      <c r="B674" s="10">
        <f t="shared" si="30"/>
        <v>5</v>
      </c>
      <c r="C674" s="10">
        <f t="shared" si="31"/>
        <v>2016</v>
      </c>
      <c r="D674" s="10"/>
      <c r="E674" s="2">
        <f t="shared" si="32"/>
        <v>42515</v>
      </c>
      <c r="F674" s="7">
        <v>4213395717442.0498</v>
      </c>
      <c r="G674" s="7">
        <v>1743074044842.05</v>
      </c>
      <c r="H674" s="7">
        <v>103133910000</v>
      </c>
      <c r="I674" s="7">
        <v>4318900700</v>
      </c>
      <c r="J674" s="7">
        <v>16410937414.1</v>
      </c>
      <c r="K674" s="7">
        <v>2337772861900</v>
      </c>
      <c r="L674" s="7">
        <v>0</v>
      </c>
      <c r="M674" s="7">
        <v>25096000000</v>
      </c>
    </row>
    <row r="675" spans="1:13" x14ac:dyDescent="0.25">
      <c r="A675" s="2" t="s">
        <v>683</v>
      </c>
      <c r="B675" s="10">
        <f t="shared" si="30"/>
        <v>6</v>
      </c>
      <c r="C675" s="10">
        <f t="shared" si="31"/>
        <v>2016</v>
      </c>
      <c r="D675" s="10"/>
      <c r="E675" s="2">
        <f t="shared" si="32"/>
        <v>42522</v>
      </c>
      <c r="F675" s="7">
        <v>4213397178595.3901</v>
      </c>
      <c r="G675" s="7">
        <v>1743075505995.3899</v>
      </c>
      <c r="H675" s="7">
        <v>105939218000</v>
      </c>
      <c r="I675" s="7">
        <v>4318900700</v>
      </c>
      <c r="J675" s="7">
        <v>16535774109.610001</v>
      </c>
      <c r="K675" s="7">
        <v>2334967553900</v>
      </c>
      <c r="L675" s="7">
        <v>0</v>
      </c>
      <c r="M675" s="7">
        <v>25096000000</v>
      </c>
    </row>
    <row r="676" spans="1:13" x14ac:dyDescent="0.25">
      <c r="A676" s="2" t="s">
        <v>684</v>
      </c>
      <c r="B676" s="10">
        <f t="shared" si="30"/>
        <v>6</v>
      </c>
      <c r="C676" s="10">
        <f t="shared" si="31"/>
        <v>2016</v>
      </c>
      <c r="D676" s="10"/>
      <c r="E676" s="2">
        <f t="shared" si="32"/>
        <v>42529</v>
      </c>
      <c r="F676" s="7">
        <v>4213402180080.9902</v>
      </c>
      <c r="G676" s="7">
        <v>1743080507480.99</v>
      </c>
      <c r="H676" s="7">
        <v>105939218000</v>
      </c>
      <c r="I676" s="7">
        <v>4318900700</v>
      </c>
      <c r="J676" s="7">
        <v>16671209557.51</v>
      </c>
      <c r="K676" s="7">
        <v>2334967553900</v>
      </c>
      <c r="L676" s="7">
        <v>0</v>
      </c>
      <c r="M676" s="7">
        <v>25096000000</v>
      </c>
    </row>
    <row r="677" spans="1:13" x14ac:dyDescent="0.25">
      <c r="A677" s="2" t="s">
        <v>685</v>
      </c>
      <c r="B677" s="10">
        <f t="shared" si="30"/>
        <v>6</v>
      </c>
      <c r="C677" s="10">
        <f t="shared" si="31"/>
        <v>2016</v>
      </c>
      <c r="D677" s="10"/>
      <c r="E677" s="2">
        <f t="shared" si="32"/>
        <v>42536</v>
      </c>
      <c r="F677" s="7">
        <v>4221646172394.5</v>
      </c>
      <c r="G677" s="7">
        <v>1751324499794.5</v>
      </c>
      <c r="H677" s="7">
        <v>105939218000</v>
      </c>
      <c r="I677" s="7">
        <v>4318900700</v>
      </c>
      <c r="J677" s="7">
        <v>16806501709.68</v>
      </c>
      <c r="K677" s="7">
        <v>2334967553900</v>
      </c>
      <c r="L677" s="7">
        <v>0</v>
      </c>
      <c r="M677" s="7">
        <v>25096000000</v>
      </c>
    </row>
    <row r="678" spans="1:13" x14ac:dyDescent="0.25">
      <c r="A678" s="2" t="s">
        <v>686</v>
      </c>
      <c r="B678" s="10">
        <f t="shared" si="30"/>
        <v>6</v>
      </c>
      <c r="C678" s="10">
        <f t="shared" si="31"/>
        <v>2016</v>
      </c>
      <c r="D678" s="10"/>
      <c r="E678" s="2">
        <f t="shared" si="32"/>
        <v>42543</v>
      </c>
      <c r="F678" s="7">
        <v>4228829713320.6201</v>
      </c>
      <c r="G678" s="7">
        <v>1758508040720.6201</v>
      </c>
      <c r="H678" s="7">
        <v>105939218000</v>
      </c>
      <c r="I678" s="7">
        <v>4318900700</v>
      </c>
      <c r="J678" s="7">
        <v>16942243714.67</v>
      </c>
      <c r="K678" s="7">
        <v>2334967553900</v>
      </c>
      <c r="L678" s="7">
        <v>0</v>
      </c>
      <c r="M678" s="7">
        <v>25096000000</v>
      </c>
    </row>
    <row r="679" spans="1:13" x14ac:dyDescent="0.25">
      <c r="A679" s="2" t="s">
        <v>687</v>
      </c>
      <c r="B679" s="10">
        <f t="shared" si="30"/>
        <v>6</v>
      </c>
      <c r="C679" s="10">
        <f t="shared" si="31"/>
        <v>2016</v>
      </c>
      <c r="D679" s="10"/>
      <c r="E679" s="2">
        <f t="shared" si="32"/>
        <v>42550</v>
      </c>
      <c r="F679" s="7">
        <v>4213862766793.1001</v>
      </c>
      <c r="G679" s="7">
        <v>1743541094193.1001</v>
      </c>
      <c r="H679" s="7">
        <v>105939218000</v>
      </c>
      <c r="I679" s="7">
        <v>4318900700</v>
      </c>
      <c r="J679" s="7">
        <v>17077473631.889999</v>
      </c>
      <c r="K679" s="7">
        <v>2334967553900</v>
      </c>
      <c r="L679" s="7">
        <v>0</v>
      </c>
      <c r="M679" s="7">
        <v>25096000000</v>
      </c>
    </row>
    <row r="680" spans="1:13" x14ac:dyDescent="0.25">
      <c r="A680" s="2" t="s">
        <v>688</v>
      </c>
      <c r="B680" s="10">
        <f t="shared" si="30"/>
        <v>7</v>
      </c>
      <c r="C680" s="10">
        <f t="shared" si="31"/>
        <v>2016</v>
      </c>
      <c r="D680" s="10"/>
      <c r="E680" s="2">
        <f t="shared" si="32"/>
        <v>42557</v>
      </c>
      <c r="F680" s="7">
        <v>4213862766644.23</v>
      </c>
      <c r="G680" s="7">
        <v>1743541094044.23</v>
      </c>
      <c r="H680" s="7">
        <v>106668620900</v>
      </c>
      <c r="I680" s="7">
        <v>4318900700</v>
      </c>
      <c r="J680" s="7">
        <v>17201706998.34</v>
      </c>
      <c r="K680" s="7">
        <v>2334238151000</v>
      </c>
      <c r="L680" s="7">
        <v>0</v>
      </c>
      <c r="M680" s="7">
        <v>25096000000</v>
      </c>
    </row>
    <row r="681" spans="1:13" x14ac:dyDescent="0.25">
      <c r="A681" s="2" t="s">
        <v>689</v>
      </c>
      <c r="B681" s="10">
        <f t="shared" si="30"/>
        <v>7</v>
      </c>
      <c r="C681" s="10">
        <f t="shared" si="31"/>
        <v>2016</v>
      </c>
      <c r="D681" s="10"/>
      <c r="E681" s="2">
        <f t="shared" si="32"/>
        <v>42564</v>
      </c>
      <c r="F681" s="7">
        <v>4213862766647.8701</v>
      </c>
      <c r="G681" s="7">
        <v>1743541094047.8701</v>
      </c>
      <c r="H681" s="7">
        <v>106668620900</v>
      </c>
      <c r="I681" s="7">
        <v>4318900700</v>
      </c>
      <c r="J681" s="7">
        <v>17315666401.080002</v>
      </c>
      <c r="K681" s="7">
        <v>2334238151000</v>
      </c>
      <c r="L681" s="7">
        <v>0</v>
      </c>
      <c r="M681" s="7">
        <v>25096000000</v>
      </c>
    </row>
    <row r="682" spans="1:13" x14ac:dyDescent="0.25">
      <c r="A682" s="2" t="s">
        <v>690</v>
      </c>
      <c r="B682" s="10">
        <f t="shared" si="30"/>
        <v>7</v>
      </c>
      <c r="C682" s="10">
        <f t="shared" si="31"/>
        <v>2016</v>
      </c>
      <c r="D682" s="10"/>
      <c r="E682" s="2">
        <f t="shared" si="32"/>
        <v>42571</v>
      </c>
      <c r="F682" s="7">
        <v>4225546202408.1602</v>
      </c>
      <c r="G682" s="7">
        <v>1757254124708.1599</v>
      </c>
      <c r="H682" s="7">
        <v>103595620900</v>
      </c>
      <c r="I682" s="7">
        <v>4318900700</v>
      </c>
      <c r="J682" s="7">
        <v>16852109483.809999</v>
      </c>
      <c r="K682" s="7">
        <v>2337885556100</v>
      </c>
      <c r="L682" s="7">
        <v>0</v>
      </c>
      <c r="M682" s="7">
        <v>22492000000</v>
      </c>
    </row>
    <row r="683" spans="1:13" x14ac:dyDescent="0.25">
      <c r="A683" s="2" t="s">
        <v>691</v>
      </c>
      <c r="B683" s="10">
        <f t="shared" si="30"/>
        <v>7</v>
      </c>
      <c r="C683" s="10">
        <f t="shared" si="31"/>
        <v>2016</v>
      </c>
      <c r="D683" s="10"/>
      <c r="E683" s="2">
        <f t="shared" si="32"/>
        <v>42578</v>
      </c>
      <c r="F683" s="7">
        <v>4209382864330.1802</v>
      </c>
      <c r="G683" s="7">
        <v>1741090786630.1799</v>
      </c>
      <c r="H683" s="7">
        <v>103595620900</v>
      </c>
      <c r="I683" s="7">
        <v>4318900700</v>
      </c>
      <c r="J683" s="7">
        <v>16962615988.91</v>
      </c>
      <c r="K683" s="7">
        <v>2337885556100</v>
      </c>
      <c r="L683" s="7">
        <v>0</v>
      </c>
      <c r="M683" s="7">
        <v>22492000000</v>
      </c>
    </row>
    <row r="684" spans="1:13" x14ac:dyDescent="0.25">
      <c r="A684" s="2" t="s">
        <v>692</v>
      </c>
      <c r="B684" s="10">
        <f t="shared" si="30"/>
        <v>8</v>
      </c>
      <c r="C684" s="10">
        <f t="shared" si="31"/>
        <v>2016</v>
      </c>
      <c r="D684" s="10"/>
      <c r="E684" s="2">
        <f t="shared" si="32"/>
        <v>42585</v>
      </c>
      <c r="F684" s="7">
        <v>4209395820560.1001</v>
      </c>
      <c r="G684" s="7">
        <v>1741103742860.1001</v>
      </c>
      <c r="H684" s="7">
        <v>103595620900</v>
      </c>
      <c r="I684" s="7">
        <v>5361536600</v>
      </c>
      <c r="J684" s="7">
        <v>17064848951</v>
      </c>
      <c r="K684" s="7">
        <v>2336842920200</v>
      </c>
      <c r="L684" s="7">
        <v>0</v>
      </c>
      <c r="M684" s="7">
        <v>22492000000</v>
      </c>
    </row>
    <row r="685" spans="1:13" x14ac:dyDescent="0.25">
      <c r="A685" s="2" t="s">
        <v>693</v>
      </c>
      <c r="B685" s="10">
        <f t="shared" si="30"/>
        <v>8</v>
      </c>
      <c r="C685" s="10">
        <f t="shared" si="31"/>
        <v>2016</v>
      </c>
      <c r="D685" s="10"/>
      <c r="E685" s="2">
        <f t="shared" si="32"/>
        <v>42592</v>
      </c>
      <c r="F685" s="7">
        <v>4209400820518.7798</v>
      </c>
      <c r="G685" s="7">
        <v>1741108742818.78</v>
      </c>
      <c r="H685" s="7">
        <v>103595620900</v>
      </c>
      <c r="I685" s="7">
        <v>5361536600</v>
      </c>
      <c r="J685" s="7">
        <v>17155676729.65</v>
      </c>
      <c r="K685" s="7">
        <v>2336842920200</v>
      </c>
      <c r="L685" s="7">
        <v>0</v>
      </c>
      <c r="M685" s="7">
        <v>22492000000</v>
      </c>
    </row>
    <row r="686" spans="1:13" x14ac:dyDescent="0.25">
      <c r="A686" s="2" t="s">
        <v>694</v>
      </c>
      <c r="B686" s="10">
        <f t="shared" si="30"/>
        <v>8</v>
      </c>
      <c r="C686" s="10">
        <f t="shared" si="31"/>
        <v>2016</v>
      </c>
      <c r="D686" s="10"/>
      <c r="E686" s="2">
        <f t="shared" si="32"/>
        <v>42599</v>
      </c>
      <c r="F686" s="7">
        <v>4222046297752.8198</v>
      </c>
      <c r="G686" s="7">
        <v>1753354220052.8201</v>
      </c>
      <c r="H686" s="7">
        <v>103595620900</v>
      </c>
      <c r="I686" s="7">
        <v>5361536600</v>
      </c>
      <c r="J686" s="7">
        <v>17246686623.66</v>
      </c>
      <c r="K686" s="7">
        <v>2337242920200</v>
      </c>
      <c r="L686" s="7">
        <v>0</v>
      </c>
      <c r="M686" s="7">
        <v>22492000000</v>
      </c>
    </row>
    <row r="687" spans="1:13" x14ac:dyDescent="0.25">
      <c r="A687" s="2" t="s">
        <v>695</v>
      </c>
      <c r="B687" s="10">
        <f t="shared" si="30"/>
        <v>8</v>
      </c>
      <c r="C687" s="10">
        <f t="shared" si="31"/>
        <v>2016</v>
      </c>
      <c r="D687" s="10"/>
      <c r="E687" s="2">
        <f t="shared" si="32"/>
        <v>42606</v>
      </c>
      <c r="F687" s="7">
        <v>4227711875610.0801</v>
      </c>
      <c r="G687" s="7">
        <v>1759019797910.0801</v>
      </c>
      <c r="H687" s="7">
        <v>103595620900</v>
      </c>
      <c r="I687" s="7">
        <v>5361536600</v>
      </c>
      <c r="J687" s="7">
        <v>17337660615.310001</v>
      </c>
      <c r="K687" s="7">
        <v>2337242920200</v>
      </c>
      <c r="L687" s="7">
        <v>0</v>
      </c>
      <c r="M687" s="7">
        <v>22492000000</v>
      </c>
    </row>
    <row r="688" spans="1:13" x14ac:dyDescent="0.25">
      <c r="A688" s="2" t="s">
        <v>696</v>
      </c>
      <c r="B688" s="10">
        <f t="shared" si="30"/>
        <v>8</v>
      </c>
      <c r="C688" s="10">
        <f t="shared" si="31"/>
        <v>2016</v>
      </c>
      <c r="D688" s="10"/>
      <c r="E688" s="2">
        <f t="shared" si="32"/>
        <v>42613</v>
      </c>
      <c r="F688" s="7">
        <v>4212673983393.0601</v>
      </c>
      <c r="G688" s="7">
        <v>1743981905693.0601</v>
      </c>
      <c r="H688" s="7">
        <v>104553056700</v>
      </c>
      <c r="I688" s="7">
        <v>5361536600</v>
      </c>
      <c r="J688" s="7">
        <v>17445089701.889999</v>
      </c>
      <c r="K688" s="7">
        <v>2336285484400</v>
      </c>
      <c r="L688" s="7">
        <v>0</v>
      </c>
      <c r="M688" s="7">
        <v>22492000000</v>
      </c>
    </row>
    <row r="689" spans="1:13" x14ac:dyDescent="0.25">
      <c r="A689" s="2" t="s">
        <v>697</v>
      </c>
      <c r="B689" s="10">
        <f t="shared" si="30"/>
        <v>9</v>
      </c>
      <c r="C689" s="10">
        <f t="shared" si="31"/>
        <v>2016</v>
      </c>
      <c r="D689" s="10"/>
      <c r="E689" s="2">
        <f t="shared" si="32"/>
        <v>42620</v>
      </c>
      <c r="F689" s="7">
        <v>4212675983165.1802</v>
      </c>
      <c r="G689" s="7">
        <v>1743983905465.1799</v>
      </c>
      <c r="H689" s="7">
        <v>104553056700</v>
      </c>
      <c r="I689" s="7">
        <v>5361536600</v>
      </c>
      <c r="J689" s="7">
        <v>17398631471.790001</v>
      </c>
      <c r="K689" s="7">
        <v>2336285484400</v>
      </c>
      <c r="L689" s="7">
        <v>0</v>
      </c>
      <c r="M689" s="7">
        <v>22492000000</v>
      </c>
    </row>
    <row r="690" spans="1:13" x14ac:dyDescent="0.25">
      <c r="A690" s="2" t="s">
        <v>698</v>
      </c>
      <c r="B690" s="10">
        <f t="shared" si="30"/>
        <v>9</v>
      </c>
      <c r="C690" s="10">
        <f t="shared" si="31"/>
        <v>2016</v>
      </c>
      <c r="D690" s="10"/>
      <c r="E690" s="2">
        <f t="shared" si="32"/>
        <v>42627</v>
      </c>
      <c r="F690" s="7">
        <v>4232164926101.79</v>
      </c>
      <c r="G690" s="7">
        <v>1763472848401.79</v>
      </c>
      <c r="H690" s="7">
        <v>104553056700</v>
      </c>
      <c r="I690" s="7">
        <v>5361536600</v>
      </c>
      <c r="J690" s="7">
        <v>17352455881.57</v>
      </c>
      <c r="K690" s="7">
        <v>2336285484400</v>
      </c>
      <c r="L690" s="7">
        <v>0</v>
      </c>
      <c r="M690" s="7">
        <v>22492000000</v>
      </c>
    </row>
    <row r="691" spans="1:13" x14ac:dyDescent="0.25">
      <c r="A691" s="2" t="s">
        <v>699</v>
      </c>
      <c r="B691" s="10">
        <f t="shared" si="30"/>
        <v>9</v>
      </c>
      <c r="C691" s="10">
        <f t="shared" si="31"/>
        <v>2016</v>
      </c>
      <c r="D691" s="10"/>
      <c r="E691" s="2">
        <f t="shared" si="32"/>
        <v>42634</v>
      </c>
      <c r="F691" s="7">
        <v>4224034597317.0098</v>
      </c>
      <c r="G691" s="7">
        <v>1757342519617.01</v>
      </c>
      <c r="H691" s="7">
        <v>104553056700</v>
      </c>
      <c r="I691" s="7">
        <v>5361536600</v>
      </c>
      <c r="J691" s="7">
        <v>17306392959.349998</v>
      </c>
      <c r="K691" s="7">
        <v>2336285484400</v>
      </c>
      <c r="L691" s="7">
        <v>0</v>
      </c>
      <c r="M691" s="7">
        <v>20492000000</v>
      </c>
    </row>
    <row r="692" spans="1:13" x14ac:dyDescent="0.25">
      <c r="A692" s="2" t="s">
        <v>700</v>
      </c>
      <c r="B692" s="10">
        <f t="shared" si="30"/>
        <v>9</v>
      </c>
      <c r="C692" s="10">
        <f t="shared" si="31"/>
        <v>2016</v>
      </c>
      <c r="D692" s="10"/>
      <c r="E692" s="2">
        <f t="shared" si="32"/>
        <v>42641</v>
      </c>
      <c r="F692" s="7">
        <v>4203567172677.7402</v>
      </c>
      <c r="G692" s="7">
        <v>1736875094977.74</v>
      </c>
      <c r="H692" s="7">
        <v>104553056700</v>
      </c>
      <c r="I692" s="7">
        <v>5361536600</v>
      </c>
      <c r="J692" s="7">
        <v>17260198026.860001</v>
      </c>
      <c r="K692" s="7">
        <v>2336285484400</v>
      </c>
      <c r="L692" s="7">
        <v>0</v>
      </c>
      <c r="M692" s="7">
        <v>20492000000</v>
      </c>
    </row>
    <row r="693" spans="1:13" x14ac:dyDescent="0.25">
      <c r="A693" s="2" t="s">
        <v>701</v>
      </c>
      <c r="B693" s="10">
        <f t="shared" si="30"/>
        <v>10</v>
      </c>
      <c r="C693" s="10">
        <f t="shared" si="31"/>
        <v>2016</v>
      </c>
      <c r="D693" s="10"/>
      <c r="E693" s="2">
        <f t="shared" si="32"/>
        <v>42648</v>
      </c>
      <c r="F693" s="7">
        <v>4203569096955.29</v>
      </c>
      <c r="G693" s="7">
        <v>1736877019255.29</v>
      </c>
      <c r="H693" s="7">
        <v>105223598700</v>
      </c>
      <c r="I693" s="7">
        <v>6153995500</v>
      </c>
      <c r="J693" s="7">
        <v>17272890364.529999</v>
      </c>
      <c r="K693" s="7">
        <v>2334822483500</v>
      </c>
      <c r="L693" s="7">
        <v>0</v>
      </c>
      <c r="M693" s="7">
        <v>20492000000</v>
      </c>
    </row>
    <row r="694" spans="1:13" x14ac:dyDescent="0.25">
      <c r="A694" s="2" t="s">
        <v>702</v>
      </c>
      <c r="B694" s="10">
        <f t="shared" si="30"/>
        <v>10</v>
      </c>
      <c r="C694" s="10">
        <f t="shared" si="31"/>
        <v>2016</v>
      </c>
      <c r="D694" s="10"/>
      <c r="E694" s="2">
        <f t="shared" si="32"/>
        <v>42655</v>
      </c>
      <c r="F694" s="7">
        <v>4203569096956.3799</v>
      </c>
      <c r="G694" s="7">
        <v>1736877019256.3799</v>
      </c>
      <c r="H694" s="7">
        <v>105223598700</v>
      </c>
      <c r="I694" s="7">
        <v>6153995500</v>
      </c>
      <c r="J694" s="7">
        <v>17296533646.59</v>
      </c>
      <c r="K694" s="7">
        <v>2334822483500</v>
      </c>
      <c r="L694" s="7">
        <v>0</v>
      </c>
      <c r="M694" s="7">
        <v>20492000000</v>
      </c>
    </row>
    <row r="695" spans="1:13" x14ac:dyDescent="0.25">
      <c r="A695" s="2" t="s">
        <v>703</v>
      </c>
      <c r="B695" s="10">
        <f t="shared" si="30"/>
        <v>10</v>
      </c>
      <c r="C695" s="10">
        <f t="shared" si="31"/>
        <v>2016</v>
      </c>
      <c r="D695" s="10"/>
      <c r="E695" s="2">
        <f t="shared" si="32"/>
        <v>42662</v>
      </c>
      <c r="F695" s="7">
        <v>4215426351592.7402</v>
      </c>
      <c r="G695" s="7">
        <v>1750733273892.74</v>
      </c>
      <c r="H695" s="7">
        <v>105223598700</v>
      </c>
      <c r="I695" s="7">
        <v>6153995500</v>
      </c>
      <c r="J695" s="7">
        <v>17320265559.439999</v>
      </c>
      <c r="K695" s="7">
        <v>2334822483500</v>
      </c>
      <c r="L695" s="7">
        <v>0</v>
      </c>
      <c r="M695" s="7">
        <v>18493000000</v>
      </c>
    </row>
    <row r="696" spans="1:13" x14ac:dyDescent="0.25">
      <c r="A696" s="2" t="s">
        <v>704</v>
      </c>
      <c r="B696" s="10">
        <f t="shared" si="30"/>
        <v>10</v>
      </c>
      <c r="C696" s="10">
        <f t="shared" si="31"/>
        <v>2016</v>
      </c>
      <c r="D696" s="10"/>
      <c r="E696" s="2">
        <f t="shared" si="32"/>
        <v>42669</v>
      </c>
      <c r="F696" s="7">
        <v>4200534019475.3999</v>
      </c>
      <c r="G696" s="7">
        <v>1735840941775.3999</v>
      </c>
      <c r="H696" s="7">
        <v>105223598700</v>
      </c>
      <c r="I696" s="7">
        <v>6153995500</v>
      </c>
      <c r="J696" s="7">
        <v>17344044006.98</v>
      </c>
      <c r="K696" s="7">
        <v>2334822483500</v>
      </c>
      <c r="L696" s="7">
        <v>0</v>
      </c>
      <c r="M696" s="7">
        <v>18493000000</v>
      </c>
    </row>
    <row r="697" spans="1:13" x14ac:dyDescent="0.25">
      <c r="A697" s="2" t="s">
        <v>705</v>
      </c>
      <c r="B697" s="10">
        <f t="shared" si="30"/>
        <v>11</v>
      </c>
      <c r="C697" s="10">
        <f t="shared" si="31"/>
        <v>2016</v>
      </c>
      <c r="D697" s="10"/>
      <c r="E697" s="2">
        <f t="shared" si="32"/>
        <v>42676</v>
      </c>
      <c r="F697" s="7">
        <v>4200540017608.8198</v>
      </c>
      <c r="G697" s="7">
        <v>1735846939908.8201</v>
      </c>
      <c r="H697" s="7">
        <v>105525867300</v>
      </c>
      <c r="I697" s="7">
        <v>7060801500</v>
      </c>
      <c r="J697" s="7">
        <v>17385476737.759998</v>
      </c>
      <c r="K697" s="7">
        <v>2333613408900</v>
      </c>
      <c r="L697" s="7">
        <v>0</v>
      </c>
      <c r="M697" s="7">
        <v>18493000000</v>
      </c>
    </row>
    <row r="698" spans="1:13" x14ac:dyDescent="0.25">
      <c r="A698" s="2" t="s">
        <v>706</v>
      </c>
      <c r="B698" s="10">
        <f t="shared" si="30"/>
        <v>11</v>
      </c>
      <c r="C698" s="10">
        <f t="shared" si="31"/>
        <v>2016</v>
      </c>
      <c r="D698" s="10"/>
      <c r="E698" s="2">
        <f t="shared" si="32"/>
        <v>42683</v>
      </c>
      <c r="F698" s="7">
        <v>4200541017705.8501</v>
      </c>
      <c r="G698" s="7">
        <v>1735847940005.8501</v>
      </c>
      <c r="H698" s="7">
        <v>105525867300</v>
      </c>
      <c r="I698" s="7">
        <v>7060801500</v>
      </c>
      <c r="J698" s="7">
        <v>17453808233.959999</v>
      </c>
      <c r="K698" s="7">
        <v>2333613408900</v>
      </c>
      <c r="L698" s="7">
        <v>0</v>
      </c>
      <c r="M698" s="7">
        <v>18493000000</v>
      </c>
    </row>
    <row r="699" spans="1:13" x14ac:dyDescent="0.25">
      <c r="A699" s="2" t="s">
        <v>707</v>
      </c>
      <c r="B699" s="10">
        <f t="shared" si="30"/>
        <v>11</v>
      </c>
      <c r="C699" s="10">
        <f t="shared" si="31"/>
        <v>2016</v>
      </c>
      <c r="D699" s="10"/>
      <c r="E699" s="2">
        <f t="shared" si="32"/>
        <v>42690</v>
      </c>
      <c r="F699" s="7">
        <v>4212483860747.48</v>
      </c>
      <c r="G699" s="7">
        <v>1747790783047.48</v>
      </c>
      <c r="H699" s="7">
        <v>105525867300</v>
      </c>
      <c r="I699" s="7">
        <v>7060801500</v>
      </c>
      <c r="J699" s="7">
        <v>17522264556.099998</v>
      </c>
      <c r="K699" s="7">
        <v>2333613408900</v>
      </c>
      <c r="L699" s="7">
        <v>0</v>
      </c>
      <c r="M699" s="7">
        <v>18493000000</v>
      </c>
    </row>
    <row r="700" spans="1:13" x14ac:dyDescent="0.25">
      <c r="A700" s="2" t="s">
        <v>708</v>
      </c>
      <c r="B700" s="10">
        <f t="shared" si="30"/>
        <v>11</v>
      </c>
      <c r="C700" s="10">
        <f t="shared" si="31"/>
        <v>2016</v>
      </c>
      <c r="D700" s="10"/>
      <c r="E700" s="2">
        <f t="shared" si="32"/>
        <v>42697</v>
      </c>
      <c r="F700" s="7">
        <v>4223729190256.0098</v>
      </c>
      <c r="G700" s="7">
        <v>1759036112556.01</v>
      </c>
      <c r="H700" s="7">
        <v>105525867300</v>
      </c>
      <c r="I700" s="7">
        <v>7060801500</v>
      </c>
      <c r="J700" s="7">
        <v>17600558714.919998</v>
      </c>
      <c r="K700" s="7">
        <v>2333613408900</v>
      </c>
      <c r="L700" s="7">
        <v>0</v>
      </c>
      <c r="M700" s="7">
        <v>18493000000</v>
      </c>
    </row>
    <row r="701" spans="1:13" x14ac:dyDescent="0.25">
      <c r="A701" s="2" t="s">
        <v>709</v>
      </c>
      <c r="B701" s="10">
        <f t="shared" si="30"/>
        <v>11</v>
      </c>
      <c r="C701" s="10">
        <f t="shared" si="31"/>
        <v>2016</v>
      </c>
      <c r="D701" s="10"/>
      <c r="E701" s="2">
        <f t="shared" si="32"/>
        <v>42704</v>
      </c>
      <c r="F701" s="7">
        <v>4205367059853.7202</v>
      </c>
      <c r="G701" s="7">
        <v>1740673982153.72</v>
      </c>
      <c r="H701" s="7">
        <v>106696617800</v>
      </c>
      <c r="I701" s="7">
        <v>7060801500</v>
      </c>
      <c r="J701" s="7">
        <v>17661228557.880001</v>
      </c>
      <c r="K701" s="7">
        <v>2332442658400</v>
      </c>
      <c r="L701" s="7">
        <v>0</v>
      </c>
      <c r="M701" s="7">
        <v>18493000000</v>
      </c>
    </row>
    <row r="702" spans="1:13" x14ac:dyDescent="0.25">
      <c r="A702" s="2" t="s">
        <v>710</v>
      </c>
      <c r="B702" s="10">
        <f t="shared" si="30"/>
        <v>12</v>
      </c>
      <c r="C702" s="10">
        <f t="shared" si="31"/>
        <v>2016</v>
      </c>
      <c r="D702" s="10"/>
      <c r="E702" s="2">
        <f t="shared" si="32"/>
        <v>42711</v>
      </c>
      <c r="F702" s="7">
        <v>4204970054459.6899</v>
      </c>
      <c r="G702" s="7">
        <v>1740676976759.6899</v>
      </c>
      <c r="H702" s="7">
        <v>106696617800</v>
      </c>
      <c r="I702" s="7">
        <v>7060801500</v>
      </c>
      <c r="J702" s="7">
        <v>17696272705.23</v>
      </c>
      <c r="K702" s="7">
        <v>2332042658400</v>
      </c>
      <c r="L702" s="7">
        <v>0</v>
      </c>
      <c r="M702" s="7">
        <v>18493000000</v>
      </c>
    </row>
    <row r="703" spans="1:13" x14ac:dyDescent="0.25">
      <c r="A703" s="2" t="s">
        <v>711</v>
      </c>
      <c r="B703" s="10">
        <f t="shared" si="30"/>
        <v>12</v>
      </c>
      <c r="C703" s="10">
        <f t="shared" si="31"/>
        <v>2016</v>
      </c>
      <c r="D703" s="10"/>
      <c r="E703" s="2">
        <f t="shared" si="32"/>
        <v>42718</v>
      </c>
      <c r="F703" s="7">
        <v>4224708327430.29</v>
      </c>
      <c r="G703" s="7">
        <v>1760415249730.29</v>
      </c>
      <c r="H703" s="7">
        <v>106696617800</v>
      </c>
      <c r="I703" s="7">
        <v>7060801500</v>
      </c>
      <c r="J703" s="7">
        <v>17731260277.790001</v>
      </c>
      <c r="K703" s="7">
        <v>2332042658400</v>
      </c>
      <c r="L703" s="7">
        <v>0</v>
      </c>
      <c r="M703" s="7">
        <v>18493000000</v>
      </c>
    </row>
    <row r="704" spans="1:13" x14ac:dyDescent="0.25">
      <c r="A704" s="2" t="s">
        <v>712</v>
      </c>
      <c r="B704" s="10">
        <f t="shared" si="30"/>
        <v>12</v>
      </c>
      <c r="C704" s="10">
        <f t="shared" si="31"/>
        <v>2016</v>
      </c>
      <c r="D704" s="10"/>
      <c r="E704" s="2">
        <f t="shared" si="32"/>
        <v>42725</v>
      </c>
      <c r="F704" s="7">
        <v>4220461135995.1899</v>
      </c>
      <c r="G704" s="7">
        <v>1758481058295.1899</v>
      </c>
      <c r="H704" s="7">
        <v>106696617800</v>
      </c>
      <c r="I704" s="7">
        <v>7060801500</v>
      </c>
      <c r="J704" s="7">
        <v>17766193308.490002</v>
      </c>
      <c r="K704" s="7">
        <v>2332042658400</v>
      </c>
      <c r="L704" s="7">
        <v>0</v>
      </c>
      <c r="M704" s="7">
        <v>16180000000</v>
      </c>
    </row>
    <row r="705" spans="1:13" x14ac:dyDescent="0.25">
      <c r="A705" s="2" t="s">
        <v>713</v>
      </c>
      <c r="B705" s="10">
        <f t="shared" si="30"/>
        <v>12</v>
      </c>
      <c r="C705" s="10">
        <f t="shared" si="31"/>
        <v>2016</v>
      </c>
      <c r="D705" s="10"/>
      <c r="E705" s="2">
        <f t="shared" si="32"/>
        <v>42732</v>
      </c>
      <c r="F705" s="7">
        <v>4203366691374.1802</v>
      </c>
      <c r="G705" s="7">
        <v>1741386613674.1799</v>
      </c>
      <c r="H705" s="7">
        <v>106696617800</v>
      </c>
      <c r="I705" s="7">
        <v>7060801500</v>
      </c>
      <c r="J705" s="7">
        <v>17801291163.529999</v>
      </c>
      <c r="K705" s="7">
        <v>2332042658400</v>
      </c>
      <c r="L705" s="7">
        <v>0</v>
      </c>
      <c r="M705" s="7">
        <v>16180000000</v>
      </c>
    </row>
    <row r="706" spans="1:13" x14ac:dyDescent="0.25">
      <c r="A706" s="2" t="s">
        <v>714</v>
      </c>
      <c r="B706" s="10">
        <f t="shared" si="30"/>
        <v>1</v>
      </c>
      <c r="C706" s="10">
        <f t="shared" si="31"/>
        <v>2017</v>
      </c>
      <c r="D706" s="10"/>
      <c r="E706" s="2">
        <f t="shared" si="32"/>
        <v>42739</v>
      </c>
      <c r="F706" s="7">
        <v>4203370691343.4399</v>
      </c>
      <c r="G706" s="7">
        <v>1741390613643.4399</v>
      </c>
      <c r="H706" s="7">
        <v>106696617800</v>
      </c>
      <c r="I706" s="7">
        <v>7060801500</v>
      </c>
      <c r="J706" s="7">
        <v>17791356817.779999</v>
      </c>
      <c r="K706" s="7">
        <v>2332042658400</v>
      </c>
      <c r="L706" s="7">
        <v>0</v>
      </c>
      <c r="M706" s="7">
        <v>16180000000</v>
      </c>
    </row>
    <row r="707" spans="1:13" x14ac:dyDescent="0.25">
      <c r="A707" s="2" t="s">
        <v>715</v>
      </c>
      <c r="B707" s="10">
        <f t="shared" ref="B707:B769" si="33">MONTH(A707)</f>
        <v>1</v>
      </c>
      <c r="C707" s="10">
        <f t="shared" ref="C707:C769" si="34">YEAR(A707)</f>
        <v>2017</v>
      </c>
      <c r="D707" s="10"/>
      <c r="E707" s="2">
        <f t="shared" ref="E707:E769" si="35">DATEVALUE(A707)</f>
        <v>42746</v>
      </c>
      <c r="F707" s="7">
        <v>4203377690743.4199</v>
      </c>
      <c r="G707" s="7">
        <v>1741397613043.4199</v>
      </c>
      <c r="H707" s="7">
        <v>106696617800</v>
      </c>
      <c r="I707" s="7">
        <v>7060801500</v>
      </c>
      <c r="J707" s="7">
        <v>17747542741.389999</v>
      </c>
      <c r="K707" s="7">
        <v>2332042658400</v>
      </c>
      <c r="L707" s="7">
        <v>0</v>
      </c>
      <c r="M707" s="7">
        <v>16180000000</v>
      </c>
    </row>
    <row r="708" spans="1:13" x14ac:dyDescent="0.25">
      <c r="A708" s="2" t="s">
        <v>716</v>
      </c>
      <c r="B708" s="10">
        <f t="shared" si="33"/>
        <v>1</v>
      </c>
      <c r="C708" s="10">
        <f t="shared" si="34"/>
        <v>2017</v>
      </c>
      <c r="D708" s="10"/>
      <c r="E708" s="2">
        <f t="shared" si="35"/>
        <v>42753</v>
      </c>
      <c r="F708" s="7">
        <v>4213432705472.0098</v>
      </c>
      <c r="G708" s="7">
        <v>1750940147872.01</v>
      </c>
      <c r="H708" s="7">
        <v>104106110800</v>
      </c>
      <c r="I708" s="7">
        <v>7060801500</v>
      </c>
      <c r="J708" s="7">
        <v>17191868842.57</v>
      </c>
      <c r="K708" s="7">
        <v>2335145645300</v>
      </c>
      <c r="L708" s="7">
        <v>0</v>
      </c>
      <c r="M708" s="7">
        <v>16180000000</v>
      </c>
    </row>
    <row r="709" spans="1:13" x14ac:dyDescent="0.25">
      <c r="A709" s="2" t="s">
        <v>717</v>
      </c>
      <c r="B709" s="10">
        <f t="shared" si="33"/>
        <v>1</v>
      </c>
      <c r="C709" s="10">
        <f t="shared" si="34"/>
        <v>2017</v>
      </c>
      <c r="D709" s="10"/>
      <c r="E709" s="2">
        <f t="shared" si="35"/>
        <v>42760</v>
      </c>
      <c r="F709" s="7">
        <v>4207086189343.2202</v>
      </c>
      <c r="G709" s="7">
        <v>1744593631743.22</v>
      </c>
      <c r="H709" s="7">
        <v>104106110800</v>
      </c>
      <c r="I709" s="7">
        <v>7060801500</v>
      </c>
      <c r="J709" s="7">
        <v>17149391326.530001</v>
      </c>
      <c r="K709" s="7">
        <v>2335145645300</v>
      </c>
      <c r="L709" s="7">
        <v>0</v>
      </c>
      <c r="M709" s="7">
        <v>16180000000</v>
      </c>
    </row>
    <row r="710" spans="1:13" x14ac:dyDescent="0.25">
      <c r="A710" s="2" t="s">
        <v>718</v>
      </c>
      <c r="B710" s="10">
        <f t="shared" si="33"/>
        <v>2</v>
      </c>
      <c r="C710" s="10">
        <f t="shared" si="34"/>
        <v>2017</v>
      </c>
      <c r="D710" s="10"/>
      <c r="E710" s="2">
        <f t="shared" si="35"/>
        <v>42767</v>
      </c>
      <c r="F710" s="7">
        <v>4207128188043.8599</v>
      </c>
      <c r="G710" s="7">
        <v>1744635630443.8601</v>
      </c>
      <c r="H710" s="7">
        <v>104930497100</v>
      </c>
      <c r="I710" s="7">
        <v>8012016600</v>
      </c>
      <c r="J710" s="7">
        <v>17113620993.780001</v>
      </c>
      <c r="K710" s="7">
        <v>2333370043900</v>
      </c>
      <c r="L710" s="7">
        <v>0</v>
      </c>
      <c r="M710" s="7">
        <v>16180000000</v>
      </c>
    </row>
    <row r="711" spans="1:13" x14ac:dyDescent="0.25">
      <c r="A711" s="2" t="s">
        <v>719</v>
      </c>
      <c r="B711" s="10">
        <f t="shared" si="33"/>
        <v>2</v>
      </c>
      <c r="C711" s="10">
        <f t="shared" si="34"/>
        <v>2017</v>
      </c>
      <c r="D711" s="10"/>
      <c r="E711" s="2">
        <f t="shared" si="35"/>
        <v>42774</v>
      </c>
      <c r="F711" s="7">
        <v>4207134188089.8101</v>
      </c>
      <c r="G711" s="7">
        <v>1744641630489.8101</v>
      </c>
      <c r="H711" s="7">
        <v>104930497100</v>
      </c>
      <c r="I711" s="7">
        <v>8012016600</v>
      </c>
      <c r="J711" s="7">
        <v>17123573057.93</v>
      </c>
      <c r="K711" s="7">
        <v>2333370043900</v>
      </c>
      <c r="L711" s="7">
        <v>0</v>
      </c>
      <c r="M711" s="7">
        <v>16180000000</v>
      </c>
    </row>
    <row r="712" spans="1:13" x14ac:dyDescent="0.25">
      <c r="A712" s="2" t="s">
        <v>720</v>
      </c>
      <c r="B712" s="10">
        <f t="shared" si="33"/>
        <v>2</v>
      </c>
      <c r="C712" s="10">
        <f t="shared" si="34"/>
        <v>2017</v>
      </c>
      <c r="D712" s="10"/>
      <c r="E712" s="2">
        <f t="shared" si="35"/>
        <v>42781</v>
      </c>
      <c r="F712" s="7">
        <v>4220841988737.54</v>
      </c>
      <c r="G712" s="7">
        <v>1759700431137.54</v>
      </c>
      <c r="H712" s="7">
        <v>104930497100</v>
      </c>
      <c r="I712" s="7">
        <v>8012016600</v>
      </c>
      <c r="J712" s="7">
        <v>17133469803.15</v>
      </c>
      <c r="K712" s="7">
        <v>2333370043900</v>
      </c>
      <c r="L712" s="7">
        <v>0</v>
      </c>
      <c r="M712" s="7">
        <v>14829000000</v>
      </c>
    </row>
    <row r="713" spans="1:13" x14ac:dyDescent="0.25">
      <c r="A713" s="2" t="s">
        <v>721</v>
      </c>
      <c r="B713" s="10">
        <f t="shared" si="33"/>
        <v>2</v>
      </c>
      <c r="C713" s="10">
        <f t="shared" si="34"/>
        <v>2017</v>
      </c>
      <c r="D713" s="10"/>
      <c r="E713" s="2">
        <f t="shared" si="35"/>
        <v>42788</v>
      </c>
      <c r="F713" s="7">
        <v>4233262827495.8799</v>
      </c>
      <c r="G713" s="7">
        <v>1773621269895.8799</v>
      </c>
      <c r="H713" s="7">
        <v>104930497100</v>
      </c>
      <c r="I713" s="7">
        <v>8012016600</v>
      </c>
      <c r="J713" s="7">
        <v>17143514327.85</v>
      </c>
      <c r="K713" s="7">
        <v>2333370043900</v>
      </c>
      <c r="L713" s="7">
        <v>0</v>
      </c>
      <c r="M713" s="7">
        <v>13329000000</v>
      </c>
    </row>
    <row r="714" spans="1:13" x14ac:dyDescent="0.25">
      <c r="A714" s="2" t="s">
        <v>722</v>
      </c>
      <c r="B714" s="10">
        <f t="shared" si="33"/>
        <v>3</v>
      </c>
      <c r="C714" s="10">
        <f t="shared" si="34"/>
        <v>2017</v>
      </c>
      <c r="D714" s="10"/>
      <c r="E714" s="2">
        <f t="shared" si="35"/>
        <v>42795</v>
      </c>
      <c r="F714" s="7">
        <v>4222827311390.79</v>
      </c>
      <c r="G714" s="7">
        <v>1763185753790.79</v>
      </c>
      <c r="H714" s="7">
        <v>105901306400</v>
      </c>
      <c r="I714" s="7">
        <v>8012016600</v>
      </c>
      <c r="J714" s="7">
        <v>17175297242.93</v>
      </c>
      <c r="K714" s="7">
        <v>2332399234600</v>
      </c>
      <c r="L714" s="7">
        <v>0</v>
      </c>
      <c r="M714" s="7">
        <v>13329000000</v>
      </c>
    </row>
    <row r="715" spans="1:13" x14ac:dyDescent="0.25">
      <c r="A715" s="2" t="s">
        <v>723</v>
      </c>
      <c r="B715" s="10">
        <f t="shared" si="33"/>
        <v>3</v>
      </c>
      <c r="C715" s="10">
        <f t="shared" si="34"/>
        <v>2017</v>
      </c>
      <c r="D715" s="10"/>
      <c r="E715" s="2">
        <f t="shared" si="35"/>
        <v>42802</v>
      </c>
      <c r="F715" s="7">
        <v>4222832311543.1001</v>
      </c>
      <c r="G715" s="7">
        <v>1763190753943.1001</v>
      </c>
      <c r="H715" s="7">
        <v>105901306400</v>
      </c>
      <c r="I715" s="7">
        <v>8012016600</v>
      </c>
      <c r="J715" s="7">
        <v>17337174427.169998</v>
      </c>
      <c r="K715" s="7">
        <v>2332399234600</v>
      </c>
      <c r="L715" s="7">
        <v>0</v>
      </c>
      <c r="M715" s="7">
        <v>13329000000</v>
      </c>
    </row>
    <row r="716" spans="1:13" x14ac:dyDescent="0.25">
      <c r="A716" s="2" t="s">
        <v>724</v>
      </c>
      <c r="B716" s="10">
        <f t="shared" si="33"/>
        <v>3</v>
      </c>
      <c r="C716" s="10">
        <f t="shared" si="34"/>
        <v>2017</v>
      </c>
      <c r="D716" s="10"/>
      <c r="E716" s="2">
        <f t="shared" si="35"/>
        <v>42809</v>
      </c>
      <c r="F716" s="7">
        <v>4230825816776.7402</v>
      </c>
      <c r="G716" s="7">
        <v>1771184259176.74</v>
      </c>
      <c r="H716" s="7">
        <v>105901306400</v>
      </c>
      <c r="I716" s="7">
        <v>8012016600</v>
      </c>
      <c r="J716" s="7">
        <v>17499091621.290001</v>
      </c>
      <c r="K716" s="7">
        <v>2332399234600</v>
      </c>
      <c r="L716" s="7">
        <v>0</v>
      </c>
      <c r="M716" s="7">
        <v>13329000000</v>
      </c>
    </row>
    <row r="717" spans="1:13" x14ac:dyDescent="0.25">
      <c r="A717" s="2" t="s">
        <v>725</v>
      </c>
      <c r="B717" s="10">
        <f t="shared" si="33"/>
        <v>3</v>
      </c>
      <c r="C717" s="10">
        <f t="shared" si="34"/>
        <v>2017</v>
      </c>
      <c r="D717" s="10"/>
      <c r="E717" s="2">
        <f t="shared" si="35"/>
        <v>42816</v>
      </c>
      <c r="F717" s="7">
        <v>4237286216505.79</v>
      </c>
      <c r="G717" s="7">
        <v>1777644658905.79</v>
      </c>
      <c r="H717" s="7">
        <v>105901306400</v>
      </c>
      <c r="I717" s="7">
        <v>8012016600</v>
      </c>
      <c r="J717" s="7">
        <v>17661040841.360001</v>
      </c>
      <c r="K717" s="7">
        <v>2332399234600</v>
      </c>
      <c r="L717" s="7">
        <v>0</v>
      </c>
      <c r="M717" s="7">
        <v>13329000000</v>
      </c>
    </row>
    <row r="718" spans="1:13" x14ac:dyDescent="0.25">
      <c r="A718" s="2" t="s">
        <v>726</v>
      </c>
      <c r="B718" s="10">
        <f t="shared" si="33"/>
        <v>3</v>
      </c>
      <c r="C718" s="10">
        <f t="shared" si="34"/>
        <v>2017</v>
      </c>
      <c r="D718" s="10"/>
      <c r="E718" s="2">
        <f t="shared" si="35"/>
        <v>42823</v>
      </c>
      <c r="F718" s="7">
        <v>4228959674894.2598</v>
      </c>
      <c r="G718" s="7">
        <v>1769118117294.26</v>
      </c>
      <c r="H718" s="7">
        <v>105901306400</v>
      </c>
      <c r="I718" s="7">
        <v>8012016600</v>
      </c>
      <c r="J718" s="7">
        <v>17822887186.880001</v>
      </c>
      <c r="K718" s="7">
        <v>2332599234600</v>
      </c>
      <c r="L718" s="7">
        <v>0</v>
      </c>
      <c r="M718" s="7">
        <v>13329000000</v>
      </c>
    </row>
    <row r="719" spans="1:13" x14ac:dyDescent="0.25">
      <c r="A719" s="2" t="s">
        <v>727</v>
      </c>
      <c r="B719" s="10">
        <f t="shared" si="33"/>
        <v>4</v>
      </c>
      <c r="C719" s="10">
        <f t="shared" si="34"/>
        <v>2017</v>
      </c>
      <c r="D719" s="10"/>
      <c r="E719" s="2">
        <f t="shared" si="35"/>
        <v>42830</v>
      </c>
      <c r="F719" s="7">
        <v>4228963674562.5298</v>
      </c>
      <c r="G719" s="7">
        <v>1769122116962.53</v>
      </c>
      <c r="H719" s="7">
        <v>107233029000</v>
      </c>
      <c r="I719" s="7">
        <v>9585870700</v>
      </c>
      <c r="J719" s="7">
        <v>17941894602.919998</v>
      </c>
      <c r="K719" s="7">
        <v>2329693657900</v>
      </c>
      <c r="L719" s="7">
        <v>0</v>
      </c>
      <c r="M719" s="7">
        <v>13329000000</v>
      </c>
    </row>
    <row r="720" spans="1:13" x14ac:dyDescent="0.25">
      <c r="A720" s="2" t="s">
        <v>728</v>
      </c>
      <c r="B720" s="10">
        <f t="shared" si="33"/>
        <v>4</v>
      </c>
      <c r="C720" s="10">
        <f t="shared" si="34"/>
        <v>2017</v>
      </c>
      <c r="D720" s="10"/>
      <c r="E720" s="2">
        <f t="shared" si="35"/>
        <v>42837</v>
      </c>
      <c r="F720" s="7">
        <v>4240932396532.6299</v>
      </c>
      <c r="G720" s="7">
        <v>1781090838932.6299</v>
      </c>
      <c r="H720" s="7">
        <v>107233029000</v>
      </c>
      <c r="I720" s="7">
        <v>9585870700</v>
      </c>
      <c r="J720" s="7">
        <v>18033745976.080002</v>
      </c>
      <c r="K720" s="7">
        <v>2329693657900</v>
      </c>
      <c r="L720" s="7">
        <v>0</v>
      </c>
      <c r="M720" s="7">
        <v>13329000000</v>
      </c>
    </row>
    <row r="721" spans="1:13" x14ac:dyDescent="0.25">
      <c r="A721" s="2" t="s">
        <v>729</v>
      </c>
      <c r="B721" s="10">
        <f t="shared" si="33"/>
        <v>4</v>
      </c>
      <c r="C721" s="10">
        <f t="shared" si="34"/>
        <v>2017</v>
      </c>
      <c r="D721" s="10"/>
      <c r="E721" s="2">
        <f t="shared" si="35"/>
        <v>42844</v>
      </c>
      <c r="F721" s="7">
        <v>4235289177129.3101</v>
      </c>
      <c r="G721" s="7">
        <v>1776917214329.3101</v>
      </c>
      <c r="H721" s="7">
        <v>106803151100</v>
      </c>
      <c r="I721" s="7">
        <v>9585870700</v>
      </c>
      <c r="J721" s="7">
        <v>18095176271.830002</v>
      </c>
      <c r="K721" s="7">
        <v>2330153941000</v>
      </c>
      <c r="L721" s="7">
        <v>0</v>
      </c>
      <c r="M721" s="7">
        <v>11829000000</v>
      </c>
    </row>
    <row r="722" spans="1:13" x14ac:dyDescent="0.25">
      <c r="A722" s="2" t="s">
        <v>730</v>
      </c>
      <c r="B722" s="10">
        <f t="shared" si="33"/>
        <v>4</v>
      </c>
      <c r="C722" s="10">
        <f t="shared" si="34"/>
        <v>2017</v>
      </c>
      <c r="D722" s="10"/>
      <c r="E722" s="2">
        <f t="shared" si="35"/>
        <v>42851</v>
      </c>
      <c r="F722" s="7">
        <v>4227385419781.27</v>
      </c>
      <c r="G722" s="7">
        <v>1769013456981.27</v>
      </c>
      <c r="H722" s="7">
        <v>106803151100</v>
      </c>
      <c r="I722" s="7">
        <v>9585870700</v>
      </c>
      <c r="J722" s="7">
        <v>18186548770.139999</v>
      </c>
      <c r="K722" s="7">
        <v>2330153941000</v>
      </c>
      <c r="L722" s="7">
        <v>0</v>
      </c>
      <c r="M722" s="7">
        <v>11829000000</v>
      </c>
    </row>
    <row r="723" spans="1:13" x14ac:dyDescent="0.25">
      <c r="A723" s="2" t="s">
        <v>731</v>
      </c>
      <c r="B723" s="10">
        <f t="shared" si="33"/>
        <v>5</v>
      </c>
      <c r="C723" s="10">
        <f t="shared" si="34"/>
        <v>2017</v>
      </c>
      <c r="D723" s="10"/>
      <c r="E723" s="2">
        <f t="shared" si="35"/>
        <v>42858</v>
      </c>
      <c r="F723" s="7">
        <v>4227387403332.52</v>
      </c>
      <c r="G723" s="7">
        <v>1769015440532.52</v>
      </c>
      <c r="H723" s="7">
        <v>106803151100</v>
      </c>
      <c r="I723" s="7">
        <v>11578275500</v>
      </c>
      <c r="J723" s="7">
        <v>18248774087.23</v>
      </c>
      <c r="K723" s="7">
        <v>2328161536200</v>
      </c>
      <c r="L723" s="7">
        <v>0</v>
      </c>
      <c r="M723" s="7">
        <v>11829000000</v>
      </c>
    </row>
    <row r="724" spans="1:13" x14ac:dyDescent="0.25">
      <c r="A724" s="2" t="s">
        <v>732</v>
      </c>
      <c r="B724" s="10">
        <f t="shared" si="33"/>
        <v>5</v>
      </c>
      <c r="C724" s="10">
        <f t="shared" si="34"/>
        <v>2017</v>
      </c>
      <c r="D724" s="10"/>
      <c r="E724" s="2">
        <f t="shared" si="35"/>
        <v>42865</v>
      </c>
      <c r="F724" s="7">
        <v>4227388403233.2598</v>
      </c>
      <c r="G724" s="7">
        <v>1769016440433.26</v>
      </c>
      <c r="H724" s="7">
        <v>106803151100</v>
      </c>
      <c r="I724" s="7">
        <v>11578275500</v>
      </c>
      <c r="J724" s="7">
        <v>18271544227.240002</v>
      </c>
      <c r="K724" s="7">
        <v>2328161536200</v>
      </c>
      <c r="L724" s="7">
        <v>0</v>
      </c>
      <c r="M724" s="7">
        <v>11829000000</v>
      </c>
    </row>
    <row r="725" spans="1:13" x14ac:dyDescent="0.25">
      <c r="A725" s="2" t="s">
        <v>733</v>
      </c>
      <c r="B725" s="10">
        <f t="shared" si="33"/>
        <v>5</v>
      </c>
      <c r="C725" s="10">
        <f t="shared" si="34"/>
        <v>2017</v>
      </c>
      <c r="D725" s="10"/>
      <c r="E725" s="2">
        <f t="shared" si="35"/>
        <v>42872</v>
      </c>
      <c r="F725" s="7">
        <v>4233285920608.8398</v>
      </c>
      <c r="G725" s="7">
        <v>1778108957808.8401</v>
      </c>
      <c r="H725" s="7">
        <v>106803151100</v>
      </c>
      <c r="I725" s="7">
        <v>11578275500</v>
      </c>
      <c r="J725" s="7">
        <v>18294544154.259998</v>
      </c>
      <c r="K725" s="7">
        <v>2327961536200</v>
      </c>
      <c r="L725" s="7">
        <v>0</v>
      </c>
      <c r="M725" s="7">
        <v>8834000000</v>
      </c>
    </row>
    <row r="726" spans="1:13" x14ac:dyDescent="0.25">
      <c r="A726" s="2" t="s">
        <v>734</v>
      </c>
      <c r="B726" s="10">
        <f t="shared" si="33"/>
        <v>5</v>
      </c>
      <c r="C726" s="10">
        <f t="shared" si="34"/>
        <v>2017</v>
      </c>
      <c r="D726" s="10"/>
      <c r="E726" s="2">
        <f t="shared" si="35"/>
        <v>42879</v>
      </c>
      <c r="F726" s="7">
        <v>4235559915755.4199</v>
      </c>
      <c r="G726" s="7">
        <v>1780382952955.4199</v>
      </c>
      <c r="H726" s="7">
        <v>106803151100</v>
      </c>
      <c r="I726" s="7">
        <v>11578275500</v>
      </c>
      <c r="J726" s="7">
        <v>18317482745.610001</v>
      </c>
      <c r="K726" s="7">
        <v>2327961536200</v>
      </c>
      <c r="L726" s="7">
        <v>0</v>
      </c>
      <c r="M726" s="7">
        <v>8834000000</v>
      </c>
    </row>
    <row r="727" spans="1:13" x14ac:dyDescent="0.25">
      <c r="A727" s="2" t="s">
        <v>735</v>
      </c>
      <c r="B727" s="10">
        <f t="shared" si="33"/>
        <v>5</v>
      </c>
      <c r="C727" s="10">
        <f t="shared" si="34"/>
        <v>2017</v>
      </c>
      <c r="D727" s="10"/>
      <c r="E727" s="2">
        <f t="shared" si="35"/>
        <v>42886</v>
      </c>
      <c r="F727" s="7">
        <v>4226134582367.1299</v>
      </c>
      <c r="G727" s="7">
        <v>1770957619567.1299</v>
      </c>
      <c r="H727" s="7">
        <v>108126495600</v>
      </c>
      <c r="I727" s="7">
        <v>11578275500</v>
      </c>
      <c r="J727" s="7">
        <v>18352600609.459999</v>
      </c>
      <c r="K727" s="7">
        <v>2326638191700</v>
      </c>
      <c r="L727" s="7">
        <v>0</v>
      </c>
      <c r="M727" s="7">
        <v>8834000000</v>
      </c>
    </row>
    <row r="728" spans="1:13" x14ac:dyDescent="0.25">
      <c r="A728" s="2" t="s">
        <v>736</v>
      </c>
      <c r="B728" s="10">
        <f t="shared" si="33"/>
        <v>6</v>
      </c>
      <c r="C728" s="10">
        <f t="shared" si="34"/>
        <v>2017</v>
      </c>
      <c r="D728" s="10"/>
      <c r="E728" s="2">
        <f t="shared" si="35"/>
        <v>42893</v>
      </c>
      <c r="F728" s="7">
        <v>4226134582466.1401</v>
      </c>
      <c r="G728" s="7">
        <v>1770957619666.1399</v>
      </c>
      <c r="H728" s="7">
        <v>108126495600</v>
      </c>
      <c r="I728" s="7">
        <v>11578275500</v>
      </c>
      <c r="J728" s="7">
        <v>18440259466.610001</v>
      </c>
      <c r="K728" s="7">
        <v>2326638191700</v>
      </c>
      <c r="L728" s="7">
        <v>0</v>
      </c>
      <c r="M728" s="7">
        <v>8834000000</v>
      </c>
    </row>
    <row r="729" spans="1:13" x14ac:dyDescent="0.25">
      <c r="A729" s="2" t="s">
        <v>737</v>
      </c>
      <c r="B729" s="10">
        <f t="shared" si="33"/>
        <v>6</v>
      </c>
      <c r="C729" s="10">
        <f t="shared" si="34"/>
        <v>2017</v>
      </c>
      <c r="D729" s="10"/>
      <c r="E729" s="2">
        <f t="shared" si="35"/>
        <v>42900</v>
      </c>
      <c r="F729" s="7">
        <v>4237041281072.4902</v>
      </c>
      <c r="G729" s="7">
        <v>1782601318272.49</v>
      </c>
      <c r="H729" s="7">
        <v>108126495600</v>
      </c>
      <c r="I729" s="7">
        <v>11578275500</v>
      </c>
      <c r="J729" s="7">
        <v>18527772003.240002</v>
      </c>
      <c r="K729" s="7">
        <v>2326638191700</v>
      </c>
      <c r="L729" s="7">
        <v>0</v>
      </c>
      <c r="M729" s="7">
        <v>8097000000</v>
      </c>
    </row>
    <row r="730" spans="1:13" x14ac:dyDescent="0.25">
      <c r="A730" s="2" t="s">
        <v>738</v>
      </c>
      <c r="B730" s="10">
        <f t="shared" si="33"/>
        <v>6</v>
      </c>
      <c r="C730" s="10">
        <f t="shared" si="34"/>
        <v>2017</v>
      </c>
      <c r="D730" s="10"/>
      <c r="E730" s="2">
        <f t="shared" si="35"/>
        <v>42907</v>
      </c>
      <c r="F730" s="7">
        <v>4235539110597.3599</v>
      </c>
      <c r="G730" s="7">
        <v>1781099147797.3601</v>
      </c>
      <c r="H730" s="7">
        <v>108126495600</v>
      </c>
      <c r="I730" s="7">
        <v>11578275500</v>
      </c>
      <c r="J730" s="7">
        <v>18615158691.900002</v>
      </c>
      <c r="K730" s="7">
        <v>2326638191700</v>
      </c>
      <c r="L730" s="7">
        <v>0</v>
      </c>
      <c r="M730" s="7">
        <v>8097000000</v>
      </c>
    </row>
    <row r="731" spans="1:13" x14ac:dyDescent="0.25">
      <c r="A731" s="2" t="s">
        <v>739</v>
      </c>
      <c r="B731" s="10">
        <f t="shared" si="33"/>
        <v>6</v>
      </c>
      <c r="C731" s="10">
        <f t="shared" si="34"/>
        <v>2017</v>
      </c>
      <c r="D731" s="10"/>
      <c r="E731" s="2">
        <f t="shared" si="35"/>
        <v>42914</v>
      </c>
      <c r="F731" s="7">
        <v>4224719509413.79</v>
      </c>
      <c r="G731" s="7">
        <v>1770279546613.79</v>
      </c>
      <c r="H731" s="7">
        <v>108126495600</v>
      </c>
      <c r="I731" s="7">
        <v>11578275500</v>
      </c>
      <c r="J731" s="7">
        <v>18702790898.119999</v>
      </c>
      <c r="K731" s="7">
        <v>2326638191700</v>
      </c>
      <c r="L731" s="7">
        <v>0</v>
      </c>
      <c r="M731" s="7">
        <v>8097000000</v>
      </c>
    </row>
    <row r="732" spans="1:13" x14ac:dyDescent="0.25">
      <c r="A732" s="2" t="s">
        <v>740</v>
      </c>
      <c r="B732" s="10">
        <f t="shared" si="33"/>
        <v>7</v>
      </c>
      <c r="C732" s="10">
        <f t="shared" si="34"/>
        <v>2017</v>
      </c>
      <c r="D732" s="10"/>
      <c r="E732" s="2">
        <f t="shared" si="35"/>
        <v>42921</v>
      </c>
      <c r="F732" s="7">
        <v>4224720506990.7402</v>
      </c>
      <c r="G732" s="7">
        <v>1770280544190.74</v>
      </c>
      <c r="H732" s="7">
        <v>108734269500</v>
      </c>
      <c r="I732" s="7">
        <v>13158487700</v>
      </c>
      <c r="J732" s="7">
        <v>18753298162.650002</v>
      </c>
      <c r="K732" s="7">
        <v>2324450205600</v>
      </c>
      <c r="L732" s="7">
        <v>0</v>
      </c>
      <c r="M732" s="7">
        <v>8097000000</v>
      </c>
    </row>
    <row r="733" spans="1:13" x14ac:dyDescent="0.25">
      <c r="A733" s="2" t="s">
        <v>741</v>
      </c>
      <c r="B733" s="10">
        <f t="shared" si="33"/>
        <v>7</v>
      </c>
      <c r="C733" s="10">
        <f t="shared" si="34"/>
        <v>2017</v>
      </c>
      <c r="D733" s="10"/>
      <c r="E733" s="2">
        <f t="shared" si="35"/>
        <v>42928</v>
      </c>
      <c r="F733" s="7">
        <v>4224720506990.21</v>
      </c>
      <c r="G733" s="7">
        <v>1770280544190.21</v>
      </c>
      <c r="H733" s="7">
        <v>108734269500</v>
      </c>
      <c r="I733" s="7">
        <v>13158487700</v>
      </c>
      <c r="J733" s="7">
        <v>18777663272.09</v>
      </c>
      <c r="K733" s="7">
        <v>2324450205600</v>
      </c>
      <c r="L733" s="7">
        <v>0</v>
      </c>
      <c r="M733" s="7">
        <v>8097000000</v>
      </c>
    </row>
    <row r="734" spans="1:13" x14ac:dyDescent="0.25">
      <c r="A734" s="2" t="s">
        <v>742</v>
      </c>
      <c r="B734" s="10">
        <f t="shared" si="33"/>
        <v>7</v>
      </c>
      <c r="C734" s="10">
        <f t="shared" si="34"/>
        <v>2017</v>
      </c>
      <c r="D734" s="10"/>
      <c r="E734" s="2">
        <f t="shared" si="35"/>
        <v>42935</v>
      </c>
      <c r="F734" s="7">
        <v>4234029625014.8501</v>
      </c>
      <c r="G734" s="7">
        <v>1779394429814.8501</v>
      </c>
      <c r="H734" s="7">
        <v>107651269500</v>
      </c>
      <c r="I734" s="7">
        <v>13158487700</v>
      </c>
      <c r="J734" s="7">
        <v>18607064647.029999</v>
      </c>
      <c r="K734" s="7">
        <v>2325728438000</v>
      </c>
      <c r="L734" s="7">
        <v>0</v>
      </c>
      <c r="M734" s="7">
        <v>8097000000</v>
      </c>
    </row>
    <row r="735" spans="1:13" x14ac:dyDescent="0.25">
      <c r="A735" s="2" t="s">
        <v>743</v>
      </c>
      <c r="B735" s="10">
        <f t="shared" si="33"/>
        <v>7</v>
      </c>
      <c r="C735" s="10">
        <f t="shared" si="34"/>
        <v>2017</v>
      </c>
      <c r="D735" s="10"/>
      <c r="E735" s="2">
        <f t="shared" si="35"/>
        <v>42942</v>
      </c>
      <c r="F735" s="7">
        <v>4223633718951.6499</v>
      </c>
      <c r="G735" s="7">
        <v>1768998523751.6499</v>
      </c>
      <c r="H735" s="7">
        <v>107651269500</v>
      </c>
      <c r="I735" s="7">
        <v>13158487700</v>
      </c>
      <c r="J735" s="7">
        <v>18631373395.009998</v>
      </c>
      <c r="K735" s="7">
        <v>2325728438000</v>
      </c>
      <c r="L735" s="7">
        <v>0</v>
      </c>
      <c r="M735" s="7">
        <v>8097000000</v>
      </c>
    </row>
    <row r="736" spans="1:13" x14ac:dyDescent="0.25">
      <c r="A736" s="2" t="s">
        <v>744</v>
      </c>
      <c r="B736" s="10">
        <f t="shared" si="33"/>
        <v>8</v>
      </c>
      <c r="C736" s="10">
        <f t="shared" si="34"/>
        <v>2017</v>
      </c>
      <c r="D736" s="10"/>
      <c r="E736" s="2">
        <f t="shared" si="35"/>
        <v>42949</v>
      </c>
      <c r="F736" s="7">
        <v>4223660717632.1099</v>
      </c>
      <c r="G736" s="7">
        <v>1769025522432.1101</v>
      </c>
      <c r="H736" s="7">
        <v>108973039600</v>
      </c>
      <c r="I736" s="7">
        <v>14683607100</v>
      </c>
      <c r="J736" s="7">
        <v>18656721063.509998</v>
      </c>
      <c r="K736" s="7">
        <v>2322881548500</v>
      </c>
      <c r="L736" s="7">
        <v>0</v>
      </c>
      <c r="M736" s="7">
        <v>8097000000</v>
      </c>
    </row>
    <row r="737" spans="1:13" x14ac:dyDescent="0.25">
      <c r="A737" s="2" t="s">
        <v>745</v>
      </c>
      <c r="B737" s="10">
        <f t="shared" si="33"/>
        <v>8</v>
      </c>
      <c r="C737" s="10">
        <f t="shared" si="34"/>
        <v>2017</v>
      </c>
      <c r="D737" s="10"/>
      <c r="E737" s="2">
        <f t="shared" si="35"/>
        <v>42956</v>
      </c>
      <c r="F737" s="7">
        <v>4223663717630.4199</v>
      </c>
      <c r="G737" s="7">
        <v>1769028522430.4199</v>
      </c>
      <c r="H737" s="7">
        <v>108973039600</v>
      </c>
      <c r="I737" s="7">
        <v>14683607100</v>
      </c>
      <c r="J737" s="7">
        <v>18682902000.43</v>
      </c>
      <c r="K737" s="7">
        <v>2322881548500</v>
      </c>
      <c r="L737" s="7">
        <v>0</v>
      </c>
      <c r="M737" s="7">
        <v>8097000000</v>
      </c>
    </row>
    <row r="738" spans="1:13" x14ac:dyDescent="0.25">
      <c r="A738" s="2" t="s">
        <v>746</v>
      </c>
      <c r="B738" s="10">
        <f t="shared" si="33"/>
        <v>8</v>
      </c>
      <c r="C738" s="10">
        <f t="shared" si="34"/>
        <v>2017</v>
      </c>
      <c r="D738" s="10"/>
      <c r="E738" s="2">
        <f t="shared" si="35"/>
        <v>42963</v>
      </c>
      <c r="F738" s="7">
        <v>4232610123727.8901</v>
      </c>
      <c r="G738" s="7">
        <v>1777974928527.8899</v>
      </c>
      <c r="H738" s="7">
        <v>108973039600</v>
      </c>
      <c r="I738" s="7">
        <v>14683607100</v>
      </c>
      <c r="J738" s="7">
        <v>18709033934.25</v>
      </c>
      <c r="K738" s="7">
        <v>2322881548500</v>
      </c>
      <c r="L738" s="7">
        <v>0</v>
      </c>
      <c r="M738" s="7">
        <v>8097000000</v>
      </c>
    </row>
    <row r="739" spans="1:13" x14ac:dyDescent="0.25">
      <c r="A739" s="2" t="s">
        <v>747</v>
      </c>
      <c r="B739" s="10">
        <f t="shared" si="33"/>
        <v>8</v>
      </c>
      <c r="C739" s="10">
        <f t="shared" si="34"/>
        <v>2017</v>
      </c>
      <c r="D739" s="10"/>
      <c r="E739" s="2">
        <f t="shared" si="35"/>
        <v>42970</v>
      </c>
      <c r="F739" s="7">
        <v>4231994421045.27</v>
      </c>
      <c r="G739" s="7">
        <v>1778699225845.27</v>
      </c>
      <c r="H739" s="7">
        <v>108973039600</v>
      </c>
      <c r="I739" s="7">
        <v>14683607100</v>
      </c>
      <c r="J739" s="7">
        <v>18735206148.889999</v>
      </c>
      <c r="K739" s="7">
        <v>2322881548500</v>
      </c>
      <c r="L739" s="7">
        <v>0</v>
      </c>
      <c r="M739" s="7">
        <v>6757000000</v>
      </c>
    </row>
    <row r="740" spans="1:13" x14ac:dyDescent="0.25">
      <c r="A740" s="2" t="s">
        <v>748</v>
      </c>
      <c r="B740" s="10">
        <f t="shared" si="33"/>
        <v>8</v>
      </c>
      <c r="C740" s="10">
        <f t="shared" si="34"/>
        <v>2017</v>
      </c>
      <c r="D740" s="10"/>
      <c r="E740" s="2">
        <f t="shared" si="35"/>
        <v>42977</v>
      </c>
      <c r="F740" s="7">
        <v>4220848529749.1802</v>
      </c>
      <c r="G740" s="7">
        <v>1767553334549.1799</v>
      </c>
      <c r="H740" s="7">
        <v>108973039600</v>
      </c>
      <c r="I740" s="7">
        <v>14683607100</v>
      </c>
      <c r="J740" s="7">
        <v>18761425298.540001</v>
      </c>
      <c r="K740" s="7">
        <v>2322881548500</v>
      </c>
      <c r="L740" s="7">
        <v>0</v>
      </c>
      <c r="M740" s="7">
        <v>6757000000</v>
      </c>
    </row>
    <row r="741" spans="1:13" x14ac:dyDescent="0.25">
      <c r="A741" s="2" t="s">
        <v>749</v>
      </c>
      <c r="B741" s="10">
        <f t="shared" si="33"/>
        <v>9</v>
      </c>
      <c r="C741" s="10">
        <f t="shared" si="34"/>
        <v>2017</v>
      </c>
      <c r="D741" s="10"/>
      <c r="E741" s="2">
        <f t="shared" si="35"/>
        <v>42984</v>
      </c>
      <c r="F741" s="7">
        <v>4220848500785.3599</v>
      </c>
      <c r="G741" s="7">
        <v>1767553305585.3601</v>
      </c>
      <c r="H741" s="7">
        <v>109411848600</v>
      </c>
      <c r="I741" s="7">
        <v>14683607100</v>
      </c>
      <c r="J741" s="7">
        <v>18750677457.630001</v>
      </c>
      <c r="K741" s="7">
        <v>2322442739500</v>
      </c>
      <c r="L741" s="7">
        <v>0</v>
      </c>
      <c r="M741" s="7">
        <v>6757000000</v>
      </c>
    </row>
    <row r="742" spans="1:13" x14ac:dyDescent="0.25">
      <c r="A742" s="2" t="s">
        <v>750</v>
      </c>
      <c r="B742" s="10">
        <f t="shared" si="33"/>
        <v>9</v>
      </c>
      <c r="C742" s="10">
        <f t="shared" si="34"/>
        <v>2017</v>
      </c>
      <c r="D742" s="10"/>
      <c r="E742" s="2">
        <f t="shared" si="35"/>
        <v>42991</v>
      </c>
      <c r="F742" s="7">
        <v>4235841283006.75</v>
      </c>
      <c r="G742" s="7">
        <v>1782346087806.75</v>
      </c>
      <c r="H742" s="7">
        <v>109411848600</v>
      </c>
      <c r="I742" s="7">
        <v>14683607100</v>
      </c>
      <c r="J742" s="7">
        <v>18730177479.98</v>
      </c>
      <c r="K742" s="7">
        <v>2322642739500</v>
      </c>
      <c r="L742" s="7">
        <v>0</v>
      </c>
      <c r="M742" s="7">
        <v>6757000000</v>
      </c>
    </row>
    <row r="743" spans="1:13" x14ac:dyDescent="0.25">
      <c r="A743" s="2" t="s">
        <v>751</v>
      </c>
      <c r="B743" s="10">
        <f t="shared" si="33"/>
        <v>9</v>
      </c>
      <c r="C743" s="10">
        <f t="shared" si="34"/>
        <v>2017</v>
      </c>
      <c r="D743" s="10"/>
      <c r="E743" s="2">
        <f t="shared" si="35"/>
        <v>42998</v>
      </c>
      <c r="F743" s="7">
        <v>4224018925346.9502</v>
      </c>
      <c r="G743" s="7">
        <v>1770523730146.95</v>
      </c>
      <c r="H743" s="7">
        <v>109411848600</v>
      </c>
      <c r="I743" s="7">
        <v>14683607100</v>
      </c>
      <c r="J743" s="7">
        <v>18709370403.580002</v>
      </c>
      <c r="K743" s="7">
        <v>2322642739500</v>
      </c>
      <c r="L743" s="7">
        <v>0</v>
      </c>
      <c r="M743" s="7">
        <v>6757000000</v>
      </c>
    </row>
    <row r="744" spans="1:13" x14ac:dyDescent="0.25">
      <c r="A744" s="2" t="s">
        <v>752</v>
      </c>
      <c r="B744" s="10">
        <f t="shared" si="33"/>
        <v>9</v>
      </c>
      <c r="C744" s="10">
        <f t="shared" si="34"/>
        <v>2017</v>
      </c>
      <c r="D744" s="10" t="str">
        <f t="shared" ref="D744:D770" si="36">B744&amp;" "&amp;C744</f>
        <v>9 2017</v>
      </c>
      <c r="E744" s="2">
        <f t="shared" si="35"/>
        <v>43005</v>
      </c>
      <c r="F744" s="7">
        <v>4221655151612.4102</v>
      </c>
      <c r="G744" s="7">
        <v>1768159956412.4099</v>
      </c>
      <c r="H744" s="7">
        <v>109411848600</v>
      </c>
      <c r="I744" s="7">
        <v>14683607100</v>
      </c>
      <c r="J744" s="7">
        <v>18688863134.509998</v>
      </c>
      <c r="K744" s="7">
        <v>2322642739500</v>
      </c>
      <c r="L744" s="7">
        <v>0</v>
      </c>
      <c r="M744" s="7">
        <v>6757000000</v>
      </c>
    </row>
    <row r="745" spans="1:13" x14ac:dyDescent="0.25">
      <c r="A745" s="2" t="s">
        <v>753</v>
      </c>
      <c r="B745" s="10">
        <f t="shared" si="33"/>
        <v>10</v>
      </c>
      <c r="C745" s="10">
        <f t="shared" si="34"/>
        <v>2017</v>
      </c>
      <c r="D745" s="10"/>
      <c r="E745" s="2">
        <f t="shared" si="35"/>
        <v>43012</v>
      </c>
      <c r="F745" s="7">
        <v>4221655144704.3799</v>
      </c>
      <c r="G745" s="7">
        <v>1768159949504.3799</v>
      </c>
      <c r="H745" s="7">
        <v>109411848600</v>
      </c>
      <c r="I745" s="7">
        <v>14683607100</v>
      </c>
      <c r="J745" s="7">
        <v>18729291072.950001</v>
      </c>
      <c r="K745" s="7">
        <v>2322642739500</v>
      </c>
      <c r="L745" s="7">
        <v>0</v>
      </c>
      <c r="M745" s="7">
        <v>6757000000</v>
      </c>
    </row>
    <row r="746" spans="1:13" x14ac:dyDescent="0.25">
      <c r="A746" s="2" t="s">
        <v>754</v>
      </c>
      <c r="B746" s="10">
        <f t="shared" si="33"/>
        <v>10</v>
      </c>
      <c r="C746" s="10">
        <f t="shared" si="34"/>
        <v>2017</v>
      </c>
      <c r="D746" s="10"/>
      <c r="E746" s="2">
        <f t="shared" si="35"/>
        <v>43019</v>
      </c>
      <c r="F746" s="7">
        <v>4221655144662.4302</v>
      </c>
      <c r="G746" s="7">
        <v>1768159949462.4299</v>
      </c>
      <c r="H746" s="7">
        <v>109411848600</v>
      </c>
      <c r="I746" s="7">
        <v>14683607100</v>
      </c>
      <c r="J746" s="7">
        <v>18816003874.52</v>
      </c>
      <c r="K746" s="7">
        <v>2322642739500</v>
      </c>
      <c r="L746" s="7">
        <v>0</v>
      </c>
      <c r="M746" s="7">
        <v>6757000000</v>
      </c>
    </row>
    <row r="747" spans="1:13" x14ac:dyDescent="0.25">
      <c r="A747" s="2" t="s">
        <v>755</v>
      </c>
      <c r="B747" s="10">
        <f t="shared" si="33"/>
        <v>10</v>
      </c>
      <c r="C747" s="10">
        <f t="shared" si="34"/>
        <v>2017</v>
      </c>
      <c r="D747" s="10"/>
      <c r="E747" s="2">
        <f t="shared" si="35"/>
        <v>43026</v>
      </c>
      <c r="F747" s="7">
        <v>4231440471757.6899</v>
      </c>
      <c r="G747" s="7">
        <v>1777945276557.6899</v>
      </c>
      <c r="H747" s="7">
        <v>109411848600</v>
      </c>
      <c r="I747" s="7">
        <v>14683607100</v>
      </c>
      <c r="J747" s="7">
        <v>18902638551.66</v>
      </c>
      <c r="K747" s="7">
        <v>2322642739500</v>
      </c>
      <c r="L747" s="7">
        <v>0</v>
      </c>
      <c r="M747" s="7">
        <v>6757000000</v>
      </c>
    </row>
    <row r="748" spans="1:13" x14ac:dyDescent="0.25">
      <c r="A748" s="2" t="s">
        <v>756</v>
      </c>
      <c r="B748" s="10">
        <f t="shared" si="33"/>
        <v>10</v>
      </c>
      <c r="C748" s="10">
        <f t="shared" si="34"/>
        <v>2017</v>
      </c>
      <c r="D748" s="10" t="str">
        <f t="shared" si="36"/>
        <v>10 2017</v>
      </c>
      <c r="E748" s="2">
        <f t="shared" si="35"/>
        <v>43033</v>
      </c>
      <c r="F748" s="7">
        <v>4224058630869.21</v>
      </c>
      <c r="G748" s="7">
        <v>1770563435669.21</v>
      </c>
      <c r="H748" s="7">
        <v>109411848600</v>
      </c>
      <c r="I748" s="7">
        <v>14683607100</v>
      </c>
      <c r="J748" s="7">
        <v>18989229259.740002</v>
      </c>
      <c r="K748" s="7">
        <v>2322642739500</v>
      </c>
      <c r="L748" s="7">
        <v>0</v>
      </c>
      <c r="M748" s="7">
        <v>6757000000</v>
      </c>
    </row>
    <row r="749" spans="1:13" x14ac:dyDescent="0.25">
      <c r="A749" s="2" t="s">
        <v>757</v>
      </c>
      <c r="B749" s="10">
        <f t="shared" si="33"/>
        <v>11</v>
      </c>
      <c r="C749" s="10">
        <f t="shared" si="34"/>
        <v>2017</v>
      </c>
      <c r="D749" s="10"/>
      <c r="E749" s="2">
        <f t="shared" si="35"/>
        <v>43040</v>
      </c>
      <c r="F749" s="7">
        <v>4218125582926.8198</v>
      </c>
      <c r="G749" s="7">
        <v>1770630387726.8201</v>
      </c>
      <c r="H749" s="7">
        <v>109536917000</v>
      </c>
      <c r="I749" s="7">
        <v>15058812600</v>
      </c>
      <c r="J749" s="7">
        <v>19088416392.209999</v>
      </c>
      <c r="K749" s="7">
        <v>2316142465600</v>
      </c>
      <c r="L749" s="7">
        <v>0</v>
      </c>
      <c r="M749" s="7">
        <v>6757000000</v>
      </c>
    </row>
    <row r="750" spans="1:13" x14ac:dyDescent="0.25">
      <c r="A750" s="2" t="s">
        <v>758</v>
      </c>
      <c r="B750" s="10">
        <f t="shared" si="33"/>
        <v>11</v>
      </c>
      <c r="C750" s="10">
        <f t="shared" si="34"/>
        <v>2017</v>
      </c>
      <c r="D750" s="10"/>
      <c r="E750" s="2">
        <f t="shared" si="35"/>
        <v>43047</v>
      </c>
      <c r="F750" s="7">
        <v>4218125582580.3198</v>
      </c>
      <c r="G750" s="7">
        <v>1770630387380.3201</v>
      </c>
      <c r="H750" s="7">
        <v>109536917000</v>
      </c>
      <c r="I750" s="7">
        <v>15058812600</v>
      </c>
      <c r="J750" s="7">
        <v>19247065740.970001</v>
      </c>
      <c r="K750" s="7">
        <v>2316142465600</v>
      </c>
      <c r="L750" s="7">
        <v>0</v>
      </c>
      <c r="M750" s="7">
        <v>6757000000</v>
      </c>
    </row>
    <row r="751" spans="1:13" x14ac:dyDescent="0.25">
      <c r="A751" s="2" t="s">
        <v>759</v>
      </c>
      <c r="B751" s="10">
        <f t="shared" si="33"/>
        <v>11</v>
      </c>
      <c r="C751" s="10">
        <f t="shared" si="34"/>
        <v>2017</v>
      </c>
      <c r="D751" s="10"/>
      <c r="E751" s="2">
        <f t="shared" si="35"/>
        <v>43054</v>
      </c>
      <c r="F751" s="7">
        <v>4219846054790.6499</v>
      </c>
      <c r="G751" s="7">
        <v>1775854354390.6499</v>
      </c>
      <c r="H751" s="7">
        <v>109536917000</v>
      </c>
      <c r="I751" s="7">
        <v>15058812600</v>
      </c>
      <c r="J751" s="7">
        <v>19406081475.810001</v>
      </c>
      <c r="K751" s="7">
        <v>2312638970800</v>
      </c>
      <c r="L751" s="7">
        <v>0</v>
      </c>
      <c r="M751" s="7">
        <v>6757000000</v>
      </c>
    </row>
    <row r="752" spans="1:13" x14ac:dyDescent="0.25">
      <c r="A752" s="2" t="s">
        <v>760</v>
      </c>
      <c r="B752" s="10">
        <f t="shared" si="33"/>
        <v>11</v>
      </c>
      <c r="C752" s="10">
        <f t="shared" si="34"/>
        <v>2017</v>
      </c>
      <c r="D752" s="10"/>
      <c r="E752" s="2">
        <f t="shared" si="35"/>
        <v>43061</v>
      </c>
      <c r="F752" s="7">
        <v>4220308691043.3999</v>
      </c>
      <c r="G752" s="7">
        <v>1778682990643.3999</v>
      </c>
      <c r="H752" s="7">
        <v>109536917000</v>
      </c>
      <c r="I752" s="7">
        <v>15058812600</v>
      </c>
      <c r="J752" s="7">
        <v>19587685153.889999</v>
      </c>
      <c r="K752" s="7">
        <v>2312638970800</v>
      </c>
      <c r="L752" s="7">
        <v>0</v>
      </c>
      <c r="M752" s="7">
        <v>4391000000</v>
      </c>
    </row>
    <row r="753" spans="1:13" x14ac:dyDescent="0.25">
      <c r="A753" s="2" t="s">
        <v>761</v>
      </c>
      <c r="B753" s="10">
        <f t="shared" si="33"/>
        <v>11</v>
      </c>
      <c r="C753" s="10">
        <f t="shared" si="34"/>
        <v>2017</v>
      </c>
      <c r="D753" s="10" t="str">
        <f t="shared" si="36"/>
        <v>11 2017</v>
      </c>
      <c r="E753" s="2">
        <f t="shared" si="35"/>
        <v>43068</v>
      </c>
      <c r="F753" s="7">
        <v>4208720227766.3701</v>
      </c>
      <c r="G753" s="7">
        <v>1767094527366.3701</v>
      </c>
      <c r="H753" s="7">
        <v>109536917000</v>
      </c>
      <c r="I753" s="7">
        <v>15058812600</v>
      </c>
      <c r="J753" s="7">
        <v>19723917618.450001</v>
      </c>
      <c r="K753" s="7">
        <v>2312638970800</v>
      </c>
      <c r="L753" s="7">
        <v>0</v>
      </c>
      <c r="M753" s="7">
        <v>4391000000</v>
      </c>
    </row>
    <row r="754" spans="1:13" x14ac:dyDescent="0.25">
      <c r="A754" s="2" t="s">
        <v>762</v>
      </c>
      <c r="B754" s="10">
        <f t="shared" si="33"/>
        <v>12</v>
      </c>
      <c r="C754" s="10">
        <f t="shared" si="34"/>
        <v>2017</v>
      </c>
      <c r="D754" s="10"/>
      <c r="E754" s="2">
        <f t="shared" si="35"/>
        <v>43075</v>
      </c>
      <c r="F754" s="7">
        <v>4206224722524.1299</v>
      </c>
      <c r="G754" s="7">
        <v>1767095527424.1299</v>
      </c>
      <c r="H754" s="7">
        <v>110133827800</v>
      </c>
      <c r="I754" s="7">
        <v>15058812600</v>
      </c>
      <c r="J754" s="7">
        <v>19736110520.82</v>
      </c>
      <c r="K754" s="7">
        <v>2309545554700</v>
      </c>
      <c r="L754" s="7">
        <v>0</v>
      </c>
      <c r="M754" s="7">
        <v>4391000000</v>
      </c>
    </row>
    <row r="755" spans="1:13" x14ac:dyDescent="0.25">
      <c r="A755" s="2" t="s">
        <v>763</v>
      </c>
      <c r="B755" s="10">
        <f t="shared" si="33"/>
        <v>12</v>
      </c>
      <c r="C755" s="10">
        <f t="shared" si="34"/>
        <v>2017</v>
      </c>
      <c r="D755" s="10"/>
      <c r="E755" s="2">
        <f t="shared" si="35"/>
        <v>43082</v>
      </c>
      <c r="F755" s="7">
        <v>4219165725310.2998</v>
      </c>
      <c r="G755" s="7">
        <v>1780236530210.3</v>
      </c>
      <c r="H755" s="7">
        <v>110133827800</v>
      </c>
      <c r="I755" s="7">
        <v>15058812600</v>
      </c>
      <c r="J755" s="7">
        <v>19717468214.470001</v>
      </c>
      <c r="K755" s="7">
        <v>2309345554700</v>
      </c>
      <c r="L755" s="7">
        <v>0</v>
      </c>
      <c r="M755" s="7">
        <v>4391000000</v>
      </c>
    </row>
    <row r="756" spans="1:13" x14ac:dyDescent="0.25">
      <c r="A756" s="2" t="s">
        <v>764</v>
      </c>
      <c r="B756" s="10">
        <f t="shared" si="33"/>
        <v>12</v>
      </c>
      <c r="C756" s="10">
        <f t="shared" si="34"/>
        <v>2017</v>
      </c>
      <c r="D756" s="10"/>
      <c r="E756" s="2">
        <f t="shared" si="35"/>
        <v>43089</v>
      </c>
      <c r="F756" s="7">
        <v>4214380357735.6802</v>
      </c>
      <c r="G756" s="7">
        <v>1775451162635.6799</v>
      </c>
      <c r="H756" s="7">
        <v>110133827800</v>
      </c>
      <c r="I756" s="7">
        <v>15058812600</v>
      </c>
      <c r="J756" s="7">
        <v>19698789983.93</v>
      </c>
      <c r="K756" s="7">
        <v>2309345554700</v>
      </c>
      <c r="L756" s="7">
        <v>0</v>
      </c>
      <c r="M756" s="7">
        <v>4391000000</v>
      </c>
    </row>
    <row r="757" spans="1:13" x14ac:dyDescent="0.25">
      <c r="A757" s="2" t="s">
        <v>765</v>
      </c>
      <c r="B757" s="10">
        <f t="shared" si="33"/>
        <v>12</v>
      </c>
      <c r="C757" s="10">
        <f t="shared" si="34"/>
        <v>2017</v>
      </c>
      <c r="D757" s="10" t="str">
        <f t="shared" si="36"/>
        <v>12 2017</v>
      </c>
      <c r="E757" s="2">
        <f t="shared" si="35"/>
        <v>43096</v>
      </c>
      <c r="F757" s="7">
        <v>4203854982331.5</v>
      </c>
      <c r="G757" s="7">
        <v>1764925787231.5</v>
      </c>
      <c r="H757" s="7">
        <v>110133827800</v>
      </c>
      <c r="I757" s="7">
        <v>15058812600</v>
      </c>
      <c r="J757" s="7">
        <v>19680405545.419998</v>
      </c>
      <c r="K757" s="7">
        <v>2309345554700</v>
      </c>
      <c r="L757" s="7">
        <v>0</v>
      </c>
      <c r="M757" s="7">
        <v>4391000000</v>
      </c>
    </row>
    <row r="758" spans="1:13" x14ac:dyDescent="0.25">
      <c r="A758" s="2" t="s">
        <v>766</v>
      </c>
      <c r="B758" s="10">
        <f t="shared" si="33"/>
        <v>1</v>
      </c>
      <c r="C758" s="10">
        <f t="shared" si="34"/>
        <v>2018</v>
      </c>
      <c r="D758" s="10"/>
      <c r="E758" s="2">
        <f t="shared" si="35"/>
        <v>43103</v>
      </c>
      <c r="F758" s="7">
        <v>4197857982176.3999</v>
      </c>
      <c r="G758" s="7">
        <v>1764928787076.3999</v>
      </c>
      <c r="H758" s="7">
        <v>110133827800</v>
      </c>
      <c r="I758" s="7">
        <v>15058812600</v>
      </c>
      <c r="J758" s="7">
        <v>19670074026.310001</v>
      </c>
      <c r="K758" s="7">
        <v>2303345554700</v>
      </c>
      <c r="L758" s="7">
        <v>0</v>
      </c>
      <c r="M758" s="7">
        <v>4391000000</v>
      </c>
    </row>
    <row r="759" spans="1:13" x14ac:dyDescent="0.25">
      <c r="A759" s="2" t="s">
        <v>767</v>
      </c>
      <c r="B759" s="10">
        <f t="shared" si="33"/>
        <v>1</v>
      </c>
      <c r="C759" s="10">
        <f t="shared" si="34"/>
        <v>2018</v>
      </c>
      <c r="D759" s="10"/>
      <c r="E759" s="2">
        <f t="shared" si="35"/>
        <v>43110</v>
      </c>
      <c r="F759" s="7">
        <v>4197858982173.5898</v>
      </c>
      <c r="G759" s="7">
        <v>1764929787073.5901</v>
      </c>
      <c r="H759" s="7">
        <v>110133827800</v>
      </c>
      <c r="I759" s="7">
        <v>15058812600</v>
      </c>
      <c r="J759" s="7">
        <v>19670858449.560001</v>
      </c>
      <c r="K759" s="7">
        <v>2303345554700</v>
      </c>
      <c r="L759" s="7">
        <v>0</v>
      </c>
      <c r="M759" s="7">
        <v>4391000000</v>
      </c>
    </row>
    <row r="760" spans="1:13" x14ac:dyDescent="0.25">
      <c r="A760" s="2" t="s">
        <v>768</v>
      </c>
      <c r="B760" s="10">
        <f t="shared" si="33"/>
        <v>1</v>
      </c>
      <c r="C760" s="10">
        <f t="shared" si="34"/>
        <v>2018</v>
      </c>
      <c r="D760" s="10"/>
      <c r="E760" s="2">
        <f t="shared" si="35"/>
        <v>43117</v>
      </c>
      <c r="F760" s="7">
        <v>4202543915294.4399</v>
      </c>
      <c r="G760" s="7">
        <v>1770349192894.4399</v>
      </c>
      <c r="H760" s="7">
        <v>107502872800</v>
      </c>
      <c r="I760" s="7">
        <v>15058812600</v>
      </c>
      <c r="J760" s="7">
        <v>19204796715.810001</v>
      </c>
      <c r="K760" s="7">
        <v>2305242037000</v>
      </c>
      <c r="L760" s="7">
        <v>0</v>
      </c>
      <c r="M760" s="7">
        <v>4391000000</v>
      </c>
    </row>
    <row r="761" spans="1:13" x14ac:dyDescent="0.25">
      <c r="A761" s="2" t="s">
        <v>769</v>
      </c>
      <c r="B761" s="10">
        <f t="shared" si="33"/>
        <v>1</v>
      </c>
      <c r="C761" s="10">
        <f t="shared" si="34"/>
        <v>2018</v>
      </c>
      <c r="D761" s="10"/>
      <c r="E761" s="2">
        <f t="shared" si="35"/>
        <v>43124</v>
      </c>
      <c r="F761" s="7">
        <v>4203249037794.21</v>
      </c>
      <c r="G761" s="7">
        <v>1771054315394.21</v>
      </c>
      <c r="H761" s="7">
        <v>107502872800</v>
      </c>
      <c r="I761" s="7">
        <v>15058812600</v>
      </c>
      <c r="J761" s="7">
        <v>19205352748.060001</v>
      </c>
      <c r="K761" s="7">
        <v>2305242037000</v>
      </c>
      <c r="L761" s="7">
        <v>0</v>
      </c>
      <c r="M761" s="7">
        <v>4391000000</v>
      </c>
    </row>
    <row r="762" spans="1:13" x14ac:dyDescent="0.25">
      <c r="A762" s="2" t="s">
        <v>770</v>
      </c>
      <c r="B762" s="10">
        <f t="shared" si="33"/>
        <v>1</v>
      </c>
      <c r="C762" s="10">
        <f t="shared" si="34"/>
        <v>2018</v>
      </c>
      <c r="D762" s="10" t="str">
        <f t="shared" si="36"/>
        <v>1 2018</v>
      </c>
      <c r="E762" s="2">
        <f t="shared" si="35"/>
        <v>43131</v>
      </c>
      <c r="F762" s="7">
        <v>4182139430391.2002</v>
      </c>
      <c r="G762" s="7">
        <v>1760743451391.2</v>
      </c>
      <c r="H762" s="7">
        <v>109413480700</v>
      </c>
      <c r="I762" s="7">
        <v>16990298000</v>
      </c>
      <c r="J762" s="7">
        <v>19206292432.619999</v>
      </c>
      <c r="K762" s="7">
        <v>2290601200300</v>
      </c>
      <c r="L762" s="7">
        <v>0</v>
      </c>
      <c r="M762" s="7">
        <v>4391000000</v>
      </c>
    </row>
    <row r="763" spans="1:13" x14ac:dyDescent="0.25">
      <c r="A763" s="2" t="s">
        <v>771</v>
      </c>
      <c r="B763" s="10">
        <f t="shared" si="33"/>
        <v>2</v>
      </c>
      <c r="C763" s="10">
        <f t="shared" si="34"/>
        <v>2018</v>
      </c>
      <c r="D763" s="10"/>
      <c r="E763" s="2">
        <f t="shared" si="35"/>
        <v>43138</v>
      </c>
      <c r="F763" s="7">
        <v>4182139430388.0698</v>
      </c>
      <c r="G763" s="7">
        <v>1760743451388.0701</v>
      </c>
      <c r="H763" s="7">
        <v>109413480700</v>
      </c>
      <c r="I763" s="7">
        <v>16990298000</v>
      </c>
      <c r="J763" s="7">
        <v>19187200452.779999</v>
      </c>
      <c r="K763" s="7">
        <v>2290601200300</v>
      </c>
      <c r="L763" s="7">
        <v>0</v>
      </c>
      <c r="M763" s="7">
        <v>4391000000</v>
      </c>
    </row>
    <row r="764" spans="1:13" x14ac:dyDescent="0.25">
      <c r="A764" s="2" t="s">
        <v>772</v>
      </c>
      <c r="B764" s="10">
        <f t="shared" si="33"/>
        <v>2</v>
      </c>
      <c r="C764" s="10">
        <f t="shared" si="34"/>
        <v>2018</v>
      </c>
      <c r="D764" s="10"/>
      <c r="E764" s="2">
        <f t="shared" si="35"/>
        <v>43145</v>
      </c>
      <c r="F764" s="7">
        <v>4193322550250.5601</v>
      </c>
      <c r="G764" s="7">
        <v>1771926571250.5601</v>
      </c>
      <c r="H764" s="7">
        <v>109413480700</v>
      </c>
      <c r="I764" s="7">
        <v>16990298000</v>
      </c>
      <c r="J764" s="7">
        <v>19168420171.599998</v>
      </c>
      <c r="K764" s="7">
        <v>2290601200300</v>
      </c>
      <c r="L764" s="7">
        <v>0</v>
      </c>
      <c r="M764" s="7">
        <v>4391000000</v>
      </c>
    </row>
    <row r="765" spans="1:13" x14ac:dyDescent="0.25">
      <c r="A765" s="2" t="s">
        <v>773</v>
      </c>
      <c r="B765" s="10">
        <f t="shared" si="33"/>
        <v>2</v>
      </c>
      <c r="C765" s="10">
        <f t="shared" si="34"/>
        <v>2018</v>
      </c>
      <c r="D765" s="10"/>
      <c r="E765" s="2">
        <f t="shared" si="35"/>
        <v>43152</v>
      </c>
      <c r="F765" s="7">
        <v>4186605283175.21</v>
      </c>
      <c r="G765" s="7">
        <v>1769298123875.21</v>
      </c>
      <c r="H765" s="7">
        <v>109413480700</v>
      </c>
      <c r="I765" s="7">
        <v>16990298000</v>
      </c>
      <c r="J765" s="7">
        <v>19149438417.049999</v>
      </c>
      <c r="K765" s="7">
        <v>2286512380600</v>
      </c>
      <c r="L765" s="7">
        <v>0</v>
      </c>
      <c r="M765" s="7">
        <v>4391000000</v>
      </c>
    </row>
    <row r="766" spans="1:13" x14ac:dyDescent="0.25">
      <c r="A766" s="2" t="s">
        <v>774</v>
      </c>
      <c r="B766" s="10">
        <f t="shared" si="33"/>
        <v>2</v>
      </c>
      <c r="C766" s="10">
        <f t="shared" si="34"/>
        <v>2018</v>
      </c>
      <c r="D766" s="10" t="str">
        <f t="shared" si="36"/>
        <v>2 2018</v>
      </c>
      <c r="E766" s="2">
        <f t="shared" si="35"/>
        <v>43159</v>
      </c>
      <c r="F766" s="7">
        <v>4169467588939.4399</v>
      </c>
      <c r="G766" s="7">
        <v>1759971610039.4399</v>
      </c>
      <c r="H766" s="7">
        <v>111220045100</v>
      </c>
      <c r="I766" s="7">
        <v>16990298000</v>
      </c>
      <c r="J766" s="7">
        <v>19136819915.200001</v>
      </c>
      <c r="K766" s="7">
        <v>2276894635800</v>
      </c>
      <c r="L766" s="7">
        <v>0</v>
      </c>
      <c r="M766" s="7">
        <v>4391000000</v>
      </c>
    </row>
    <row r="767" spans="1:13" x14ac:dyDescent="0.25">
      <c r="A767" s="2" t="s">
        <v>775</v>
      </c>
      <c r="B767" s="10">
        <f t="shared" si="33"/>
        <v>3</v>
      </c>
      <c r="C767" s="10">
        <f t="shared" si="34"/>
        <v>2018</v>
      </c>
      <c r="D767" s="10"/>
      <c r="E767" s="2">
        <f t="shared" si="35"/>
        <v>43166</v>
      </c>
      <c r="F767" s="7">
        <v>4169486589043.48</v>
      </c>
      <c r="G767" s="7">
        <v>1759990610143.48</v>
      </c>
      <c r="H767" s="7">
        <v>111220045100</v>
      </c>
      <c r="I767" s="7">
        <v>16990298000</v>
      </c>
      <c r="J767" s="7">
        <v>19297032061.919998</v>
      </c>
      <c r="K767" s="7">
        <v>2276894635800</v>
      </c>
      <c r="L767" s="7">
        <v>0</v>
      </c>
      <c r="M767" s="7">
        <v>4391000000</v>
      </c>
    </row>
    <row r="768" spans="1:13" x14ac:dyDescent="0.25">
      <c r="A768" s="2" t="s">
        <v>776</v>
      </c>
      <c r="B768" s="10">
        <f t="shared" si="33"/>
        <v>3</v>
      </c>
      <c r="C768" s="10">
        <f t="shared" si="34"/>
        <v>2018</v>
      </c>
      <c r="D768" s="10"/>
      <c r="E768" s="2">
        <f t="shared" si="35"/>
        <v>43173</v>
      </c>
      <c r="F768" s="7">
        <v>4178083552520.4199</v>
      </c>
      <c r="G768" s="7">
        <v>1768587573620.4199</v>
      </c>
      <c r="H768" s="7">
        <v>111220045100</v>
      </c>
      <c r="I768" s="7">
        <v>16990298000</v>
      </c>
      <c r="J768" s="7">
        <v>19457474731.689999</v>
      </c>
      <c r="K768" s="7">
        <v>2276894635800</v>
      </c>
      <c r="L768" s="7">
        <v>0</v>
      </c>
      <c r="M768" s="7">
        <v>4391000000</v>
      </c>
    </row>
    <row r="769" spans="1:13" x14ac:dyDescent="0.25">
      <c r="A769" s="2" t="s">
        <v>777</v>
      </c>
      <c r="B769" s="10">
        <f t="shared" si="33"/>
        <v>3</v>
      </c>
      <c r="C769" s="10">
        <f t="shared" si="34"/>
        <v>2018</v>
      </c>
      <c r="D769" s="10"/>
      <c r="E769" s="2">
        <f t="shared" si="35"/>
        <v>43180</v>
      </c>
      <c r="F769" s="7">
        <v>4172666887739.75</v>
      </c>
      <c r="G769" s="7">
        <v>1763170908839.75</v>
      </c>
      <c r="H769" s="7">
        <v>111220045100</v>
      </c>
      <c r="I769" s="7">
        <v>16990298000</v>
      </c>
      <c r="J769" s="7">
        <v>19617787520.810001</v>
      </c>
      <c r="K769" s="7">
        <v>2276894635800</v>
      </c>
      <c r="L769" s="7">
        <v>0</v>
      </c>
      <c r="M769" s="7">
        <v>4391000000</v>
      </c>
    </row>
    <row r="770" spans="1:13" x14ac:dyDescent="0.25">
      <c r="A770" s="2">
        <v>43187</v>
      </c>
      <c r="B770">
        <v>3</v>
      </c>
      <c r="C770">
        <v>2018</v>
      </c>
      <c r="D770" s="10" t="str">
        <f t="shared" si="36"/>
        <v>3 2018</v>
      </c>
      <c r="E770" s="2">
        <v>43187</v>
      </c>
      <c r="F770" s="7">
        <v>4163864039000.5</v>
      </c>
      <c r="G770" s="7">
        <v>1754368060600</v>
      </c>
      <c r="H770" s="7">
        <v>111220045100</v>
      </c>
      <c r="I770" s="7">
        <f>19632654.9*1000</f>
        <v>19632654900</v>
      </c>
      <c r="J770" s="7">
        <f>19926078.7*1000</f>
        <v>19926078700</v>
      </c>
      <c r="K770" s="7">
        <f>2262252278.9*1000</f>
        <v>2262252278900</v>
      </c>
      <c r="L770" s="7">
        <v>0</v>
      </c>
      <c r="M770" s="7">
        <v>4391000000</v>
      </c>
    </row>
    <row r="772" spans="1:13" x14ac:dyDescent="0.25">
      <c r="E772" s="5" t="s">
        <v>794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shed Document" ma:contentTypeID="0x01010087DDA8BE470AFE4993BEDB69BC0B40F60201005DBA7BAEDEB27D4681D4E87CBA92B08A" ma:contentTypeVersion="1" ma:contentTypeDescription="" ma:contentTypeScope="" ma:versionID="d1f9cb4f780cc362a037efb2a6bdbc89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6483747af063c27bc17d6f3ea0e712e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Published_x0020_Document_x0020_Status" minOccurs="0"/>
                <xsd:element ref="ns2:Published_x0020_Document_x0020_Type" minOccurs="0"/>
                <xsd:element ref="ns2:Notes1" minOccurs="0"/>
                <xsd:element ref="ns2:TopicTaxHTField0" minOccurs="0"/>
                <xsd:element ref="ns2:TaxCatchAll" minOccurs="0"/>
                <xsd:element ref="ns2:TaxCatchAllLabel" minOccurs="0"/>
                <xsd:element ref="ns2:Yea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Published_x0020_Document_x0020_Status" ma:index="3" nillable="true" ma:displayName="Project Document Status" ma:format="Dropdown" ma:internalName="Published_x0020_Document_x0020_Status" ma:readOnly="false">
      <xsd:simpleType>
        <xsd:restriction base="dms:Choice">
          <xsd:enumeration value="In Progress"/>
          <xsd:enumeration value="Review 1"/>
          <xsd:enumeration value="Review 2"/>
          <xsd:enumeration value="QA"/>
          <xsd:enumeration value="Final"/>
          <xsd:enumeration value="Printed"/>
          <xsd:enumeration value="Filed"/>
        </xsd:restriction>
      </xsd:simpleType>
    </xsd:element>
    <xsd:element name="Published_x0020_Document_x0020_Type" ma:index="4" nillable="true" ma:displayName="Project Document Type" ma:format="Dropdown" ma:internalName="Published_x0020_Document_x0020_Type" ma:readOnly="false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TopicTaxHTField0" ma:index="12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16" nillable="true" ma:displayName="Year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_x0020_Document_x0020_Type xmlns="bb9f5cce-8978-4b57-8055-abe6ee7aa763" xsi:nil="true"/>
    <Notes1 xmlns="bb9f5cce-8978-4b57-8055-abe6ee7aa763" xsi:nil="true"/>
    <TopicTaxHTField0 xmlns="bb9f5cce-8978-4b57-8055-abe6ee7aa763">
      <Terms xmlns="http://schemas.microsoft.com/office/infopath/2007/PartnerControls"/>
    </TopicTaxHTField0>
    <Published_x0020_Document_x0020_Status xmlns="bb9f5cce-8978-4b57-8055-abe6ee7aa763" xsi:nil="true"/>
    <IconOverlay xmlns="http://schemas.microsoft.com/sharepoint/v4" xsi:nil="true"/>
    <Year xmlns="bb9f5cce-8978-4b57-8055-abe6ee7aa763" xsi:nil="true"/>
    <TaxCatchAll xmlns="bb9f5cce-8978-4b57-8055-abe6ee7aa763"/>
    <Project xmlns="bb9f5cce-8978-4b57-8055-abe6ee7aa763" xsi:nil="true"/>
  </documentManagement>
</p:properties>
</file>

<file path=customXml/itemProps1.xml><?xml version="1.0" encoding="utf-8"?>
<ds:datastoreItem xmlns:ds="http://schemas.openxmlformats.org/officeDocument/2006/customXml" ds:itemID="{EF58A0D5-0060-4C23-9D58-AD63FC9CC6C9}"/>
</file>

<file path=customXml/itemProps2.xml><?xml version="1.0" encoding="utf-8"?>
<ds:datastoreItem xmlns:ds="http://schemas.openxmlformats.org/officeDocument/2006/customXml" ds:itemID="{087030BE-2B0F-41C9-8757-6DEA19809369}"/>
</file>

<file path=customXml/itemProps3.xml><?xml version="1.0" encoding="utf-8"?>
<ds:datastoreItem xmlns:ds="http://schemas.openxmlformats.org/officeDocument/2006/customXml" ds:itemID="{82851893-4461-4F35-95C8-B7A390040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Historical Detail</vt:lpstr>
      <vt:lpstr>DATA</vt:lpstr>
    </vt:vector>
  </TitlesOfParts>
  <Manager/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Yochum</dc:creator>
  <cp:keywords/>
  <dc:description/>
  <cp:lastModifiedBy>Jacob Hurwitz</cp:lastModifiedBy>
  <dcterms:created xsi:type="dcterms:W3CDTF">2011-10-26T21:52:10Z</dcterms:created>
  <dcterms:modified xsi:type="dcterms:W3CDTF">2018-08-06T22:41:54Z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{6FAC10B9-8455-4F73-BF5E-7C284AE43256}</vt:lpwstr>
  </property>
  <property fmtid="{D5CDD505-2E9C-101B-9397-08002B2CF9AE}" pid="3" name="ContentTypeId">
    <vt:lpwstr>0x01010087DDA8BE470AFE4993BEDB69BC0B40F60201005DBA7BAEDEB27D4681D4E87CBA92B08A</vt:lpwstr>
  </property>
  <property fmtid="{D5CDD505-2E9C-101B-9397-08002B2CF9AE}" pid="4" name="Topic">
    <vt:lpwstr/>
  </property>
</Properties>
</file>